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1" l="1"/>
  <c r="G108" i="1"/>
  <c r="H108" i="1"/>
  <c r="I108" i="1"/>
  <c r="J108" i="1"/>
  <c r="L108" i="1"/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J233" i="1" l="1"/>
  <c r="H214" i="1"/>
  <c r="I214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J13" i="1"/>
  <c r="I13" i="1"/>
  <c r="H13" i="1"/>
  <c r="G13" i="1"/>
  <c r="F13" i="1"/>
  <c r="F157" i="1" l="1"/>
  <c r="G157" i="1"/>
  <c r="L176" i="1"/>
  <c r="J176" i="1"/>
  <c r="I176" i="1"/>
  <c r="J157" i="1"/>
  <c r="L157" i="1"/>
  <c r="I157" i="1"/>
  <c r="H157" i="1"/>
  <c r="G138" i="1"/>
  <c r="F138" i="1"/>
  <c r="L62" i="1"/>
  <c r="J62" i="1"/>
  <c r="I62" i="1"/>
  <c r="J43" i="1"/>
  <c r="L43" i="1"/>
  <c r="H43" i="1"/>
  <c r="G43" i="1"/>
  <c r="I43" i="1"/>
  <c r="F43" i="1"/>
  <c r="F24" i="1"/>
  <c r="G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J234" i="1" l="1"/>
  <c r="H234" i="1"/>
  <c r="G234" i="1"/>
  <c r="L234" i="1"/>
  <c r="I234" i="1"/>
  <c r="F234" i="1"/>
</calcChain>
</file>

<file path=xl/sharedStrings.xml><?xml version="1.0" encoding="utf-8"?>
<sst xmlns="http://schemas.openxmlformats.org/spreadsheetml/2006/main" count="456" uniqueCount="181">
  <si>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</si>
  <si>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</si>
  <si>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</si>
  <si>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</si>
  <si>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</si>
  <si>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</si>
  <si>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</si>
  <si>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</si>
  <si>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</si>
  <si>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</si>
  <si>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</si>
  <si>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</si>
  <si>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</si>
  <si>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</si>
  <si>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</si>
  <si>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</si>
  <si>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</si>
  <si>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</si>
  <si>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</si>
  <si>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</si>
  <si>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</si>
  <si>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</si>
  <si>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</si>
  <si>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</si>
  <si>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</si>
  <si>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</si>
  <si>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</si>
  <si>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</si>
  <si>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</si>
  <si>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</si>
  <si>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</si>
  <si>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</si>
  <si>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</si>
  <si>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</si>
  <si>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</si>
  <si>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</si>
  <si>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</si>
  <si>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</si>
  <si>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</si>
  <si>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</si>
  <si>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Винегрет овощной</t>
  </si>
  <si>
    <t>Картофельное пюре</t>
  </si>
  <si>
    <t>Салат из свежих помидоров и огурцов</t>
  </si>
  <si>
    <t>Рыба запеченная в сметанном соусе</t>
  </si>
  <si>
    <t>Макаронные изделия отварные</t>
  </si>
  <si>
    <t>Масло сливочное</t>
  </si>
  <si>
    <t>Сыр полутвердый</t>
  </si>
  <si>
    <t>Омлет с сыром</t>
  </si>
  <si>
    <t>Куриное филе в сырном соусе</t>
  </si>
  <si>
    <t>Сок фруктовый</t>
  </si>
  <si>
    <t>Компот из вишни</t>
  </si>
  <si>
    <t>Гуляш из говядины</t>
  </si>
  <si>
    <t>Рис отварной</t>
  </si>
  <si>
    <t>Чай с сахаром и лимоном</t>
  </si>
  <si>
    <t>-</t>
  </si>
  <si>
    <t>Фрукты ( банан)</t>
  </si>
  <si>
    <t>Салат из свежих огурцов и помидоров</t>
  </si>
  <si>
    <t>Суп лапша тувинская</t>
  </si>
  <si>
    <t>54-2м</t>
  </si>
  <si>
    <t>Каша вязкая молочная из овсяных хлопьев « Геркулес»</t>
  </si>
  <si>
    <t>Напиток кофейный на молоке</t>
  </si>
  <si>
    <t>Суп картофельный с бобовыми ( гороховый)</t>
  </si>
  <si>
    <t xml:space="preserve">Птица запеченный  с соусом сметанно-томатным </t>
  </si>
  <si>
    <t>Напиток витаминный</t>
  </si>
  <si>
    <t>Каша жидкая молочная манная</t>
  </si>
  <si>
    <t xml:space="preserve">Масло сливочное </t>
  </si>
  <si>
    <t>Чай с сахаром</t>
  </si>
  <si>
    <t>Фрукты ( мандарин)</t>
  </si>
  <si>
    <t>булочное</t>
  </si>
  <si>
    <t>Булочка сдобная с яблоками</t>
  </si>
  <si>
    <t>Салат из свеклы с яблоком</t>
  </si>
  <si>
    <t>Борщ из капусты с картофелем со сметаной</t>
  </si>
  <si>
    <t>Котлета из говядины</t>
  </si>
  <si>
    <t>Запеканка рыбная</t>
  </si>
  <si>
    <t xml:space="preserve">Хлеб пшеничный </t>
  </si>
  <si>
    <t>Фрукты (яблоко)</t>
  </si>
  <si>
    <t>Салат картофельный с солеными огурцами и зеленым горошком</t>
  </si>
  <si>
    <t>Суп картофельный рыбный</t>
  </si>
  <si>
    <t>Тефтели из говядины</t>
  </si>
  <si>
    <t xml:space="preserve">Каша гречневая рассыпчатая </t>
  </si>
  <si>
    <t>Чай с молоком</t>
  </si>
  <si>
    <t>Каша вязкая молочная из пшеничной крупы</t>
  </si>
  <si>
    <t>Какао с молоком</t>
  </si>
  <si>
    <t xml:space="preserve">  Салат из белокочанной капусты</t>
  </si>
  <si>
    <t>Суп картофельный из макарон.изделиями</t>
  </si>
  <si>
    <t xml:space="preserve">Плов </t>
  </si>
  <si>
    <t>Напиток из шиповника</t>
  </si>
  <si>
    <t>Каша вязкая ячневая</t>
  </si>
  <si>
    <t>Булочка  с маком</t>
  </si>
  <si>
    <t>Подгарнировка в нарезке (огурец)</t>
  </si>
  <si>
    <t>Какао на молоке</t>
  </si>
  <si>
    <t>Апельсин</t>
  </si>
  <si>
    <t xml:space="preserve">конфета </t>
  </si>
  <si>
    <t xml:space="preserve">Суп крестьянский </t>
  </si>
  <si>
    <t xml:space="preserve">Картофельное пюре </t>
  </si>
  <si>
    <t>Чай сладкий</t>
  </si>
  <si>
    <t>Запеканка из творога с молоком сгущенным</t>
  </si>
  <si>
    <t xml:space="preserve">Салат из моркови </t>
  </si>
  <si>
    <t>Щи из свежей капусты с картофелем со сметаной</t>
  </si>
  <si>
    <t>Гуляш из мяса</t>
  </si>
  <si>
    <t>Каша перловая рассыпчатая</t>
  </si>
  <si>
    <t xml:space="preserve">Кисель из плодов </t>
  </si>
  <si>
    <t>каша молочная рисовая</t>
  </si>
  <si>
    <t>сыр полутвердый</t>
  </si>
  <si>
    <t>Сдоба обыкновенная</t>
  </si>
  <si>
    <t>Салат из свеклы с яблоками</t>
  </si>
  <si>
    <t>Суп картофельный с мясными фрикадельками</t>
  </si>
  <si>
    <t xml:space="preserve">Рагу  </t>
  </si>
  <si>
    <t>Компот из сухофруктов</t>
  </si>
  <si>
    <t>хлеб пшеничный</t>
  </si>
  <si>
    <t>Омлет с картофелем</t>
  </si>
  <si>
    <t xml:space="preserve"> Подгарнировка из свежих помидоров</t>
  </si>
  <si>
    <t>Фрукты ( Мандарин)</t>
  </si>
  <si>
    <t>Печенье</t>
  </si>
  <si>
    <t>Суп рассольник ленинградский</t>
  </si>
  <si>
    <t>Компот из свежих плодов</t>
  </si>
  <si>
    <t>Пудинг из творога с соусом ягодным</t>
  </si>
  <si>
    <t>Салат картофельный с кукурузой и морковью</t>
  </si>
  <si>
    <t>Жаркое по-домашнему</t>
  </si>
  <si>
    <t>Компот из кураги</t>
  </si>
  <si>
    <t>Чай с сахаром и  лимоном</t>
  </si>
  <si>
    <t>Фрукты Мандарин</t>
  </si>
  <si>
    <t>202/МССЖ</t>
  </si>
  <si>
    <t>379/МССЖ</t>
  </si>
  <si>
    <t>415/И</t>
  </si>
  <si>
    <t>377/М/ССЖ</t>
  </si>
  <si>
    <t>20/М/ССЖ</t>
  </si>
  <si>
    <t>222/В/ССЖ</t>
  </si>
  <si>
    <t>128/М/ССЖ</t>
  </si>
  <si>
    <t>342/М/ССЖ</t>
  </si>
  <si>
    <t>173/М/ССЖ</t>
  </si>
  <si>
    <t>15/М</t>
  </si>
  <si>
    <t>67/М</t>
  </si>
  <si>
    <t>102/М/ССЖ</t>
  </si>
  <si>
    <t>311/К/ССЖ</t>
  </si>
  <si>
    <t>473/М/ССЖ</t>
  </si>
  <si>
    <t>14/М</t>
  </si>
  <si>
    <t>376/М/ССЖ</t>
  </si>
  <si>
    <t>421/М</t>
  </si>
  <si>
    <t>82/М/ССЖ</t>
  </si>
  <si>
    <t>232/М/ССЖ</t>
  </si>
  <si>
    <t>338/М</t>
  </si>
  <si>
    <t>54-8м 2022</t>
  </si>
  <si>
    <t>54-13з 2022</t>
  </si>
  <si>
    <t>54-27к 2022</t>
  </si>
  <si>
    <t>54-2м2022</t>
  </si>
  <si>
    <t>42/М/ССЖ</t>
  </si>
  <si>
    <t>106/М/ССЖ</t>
  </si>
  <si>
    <t>175/М/ССЖ</t>
  </si>
  <si>
    <t>382/М/ССЖ</t>
  </si>
  <si>
    <t>32/М/ССЖ</t>
  </si>
  <si>
    <t>54-7с2022</t>
  </si>
  <si>
    <t>54-11м2022</t>
  </si>
  <si>
    <t>54-13хн2022</t>
  </si>
  <si>
    <t>211/М/ССЖ</t>
  </si>
  <si>
    <t>71/М</t>
  </si>
  <si>
    <t>379/М/ССЖ</t>
  </si>
  <si>
    <t>445/М</t>
  </si>
  <si>
    <t>24/М/ССЖ</t>
  </si>
  <si>
    <t>101/М/ССЖ</t>
  </si>
  <si>
    <t>268/М/ССЖ</t>
  </si>
  <si>
    <t>54-11з2022</t>
  </si>
  <si>
    <t>223/М/ССЖ</t>
  </si>
  <si>
    <t>88/М/ССЖ</t>
  </si>
  <si>
    <t>54-5г2022</t>
  </si>
  <si>
    <t>54-21хн2022</t>
  </si>
  <si>
    <t>54-25к2022</t>
  </si>
  <si>
    <t>54-13в2022</t>
  </si>
  <si>
    <t>54-13з2022</t>
  </si>
  <si>
    <t>104/М/ССЖ</t>
  </si>
  <si>
    <t>289/М/ССЖ</t>
  </si>
  <si>
    <t>349/М/ССЖ</t>
  </si>
  <si>
    <t>210/М/ССЖ</t>
  </si>
  <si>
    <t>96/М/ССЖ</t>
  </si>
  <si>
    <t>54-6г2022</t>
  </si>
  <si>
    <t>222/М/ССЖ</t>
  </si>
  <si>
    <t>39/М/ССЖ</t>
  </si>
  <si>
    <t>54-9м2022</t>
  </si>
  <si>
    <t>54-2хн2022</t>
  </si>
  <si>
    <t>54-27к2022</t>
  </si>
  <si>
    <t>322/К/ССЖ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</si>
</sst>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tabSelected="1" zoomScaleNormal="100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O17" sqref="O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2.28515625" style="2" customWidth="1"/>
    <col min="12" max="16384" width="9.140625" style="2"/>
  </cols>
  <sheetData>
    <row r="1" spans="1:12" ht="15" x14ac:dyDescent="0.25">
      <c r="A1" s="1" t="s">
        <v>7</v>
      </c>
      <c r="C1" s="61"/>
      <c r="D1" s="62"/>
      <c r="E1" s="62"/>
      <c r="F1" s="12" t="s">
        <v>16</v>
      </c>
      <c r="G1" s="2" t="s">
        <v>17</v>
      </c>
      <c r="H1" s="63"/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/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55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90</v>
      </c>
      <c r="G6" s="40">
        <v>16.86</v>
      </c>
      <c r="H6" s="40">
        <v>10.91</v>
      </c>
      <c r="I6" s="40">
        <v>0.81</v>
      </c>
      <c r="J6" s="40">
        <v>173.65</v>
      </c>
      <c r="K6" s="41" t="s">
        <v>180</v>
      </c>
      <c r="L6" s="40"/>
    </row>
    <row r="7" spans="1:12" ht="15" x14ac:dyDescent="0.25">
      <c r="A7" s="23"/>
      <c r="B7" s="15"/>
      <c r="C7" s="11"/>
      <c r="D7" s="6"/>
      <c r="E7" s="42" t="s">
        <v>52</v>
      </c>
      <c r="F7" s="43">
        <v>150</v>
      </c>
      <c r="G7" s="43">
        <v>3.44</v>
      </c>
      <c r="H7" s="43">
        <v>4.5999999999999996</v>
      </c>
      <c r="I7" s="43">
        <v>32.74</v>
      </c>
      <c r="J7" s="43">
        <v>186.57</v>
      </c>
      <c r="K7" s="44" t="s">
        <v>124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53</v>
      </c>
      <c r="F8" s="43">
        <v>200</v>
      </c>
      <c r="G8" s="43">
        <v>0.26</v>
      </c>
      <c r="H8" s="43">
        <v>0.03</v>
      </c>
      <c r="I8" s="43">
        <v>10.26</v>
      </c>
      <c r="J8" s="43">
        <v>43.8</v>
      </c>
      <c r="K8" s="44" t="s">
        <v>125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 t="s">
        <v>54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55</v>
      </c>
      <c r="F10" s="43">
        <v>100</v>
      </c>
      <c r="G10" s="43">
        <v>1.1000000000000001</v>
      </c>
      <c r="H10" s="43">
        <v>0.3</v>
      </c>
      <c r="I10" s="43">
        <v>23</v>
      </c>
      <c r="J10" s="43">
        <v>89</v>
      </c>
      <c r="K10" s="44" t="s">
        <v>54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24.700000000000003</v>
      </c>
      <c r="H13" s="19">
        <f t="shared" si="0"/>
        <v>16.16</v>
      </c>
      <c r="I13" s="19">
        <f t="shared" si="0"/>
        <v>86.490000000000009</v>
      </c>
      <c r="J13" s="19">
        <f t="shared" si="0"/>
        <v>587.02</v>
      </c>
      <c r="K13" s="25"/>
      <c r="L13" s="19"/>
    </row>
    <row r="14" spans="1:12" ht="15" x14ac:dyDescent="0.25">
      <c r="A14" s="26">
        <v>1</v>
      </c>
      <c r="B14" s="13">
        <v>1</v>
      </c>
      <c r="C14" s="10" t="s">
        <v>25</v>
      </c>
      <c r="D14" s="7" t="s">
        <v>26</v>
      </c>
      <c r="E14" s="42" t="s">
        <v>56</v>
      </c>
      <c r="F14" s="43">
        <v>60</v>
      </c>
      <c r="G14" s="43">
        <v>0.59</v>
      </c>
      <c r="H14" s="43">
        <v>3.09</v>
      </c>
      <c r="I14" s="43">
        <v>2.1800000000000002</v>
      </c>
      <c r="J14" s="43">
        <v>39.630000000000003</v>
      </c>
      <c r="K14" s="44" t="s">
        <v>126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57</v>
      </c>
      <c r="F15" s="43">
        <v>200</v>
      </c>
      <c r="G15" s="43">
        <v>7.75</v>
      </c>
      <c r="H15" s="43">
        <v>5.33</v>
      </c>
      <c r="I15" s="43">
        <v>10.46</v>
      </c>
      <c r="J15" s="43">
        <v>120.87</v>
      </c>
      <c r="K15" s="44" t="s">
        <v>127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16.899999999999999</v>
      </c>
      <c r="H16" s="43">
        <v>16.399999999999999</v>
      </c>
      <c r="I16" s="43">
        <v>4</v>
      </c>
      <c r="J16" s="43">
        <v>232</v>
      </c>
      <c r="K16" s="44" t="s">
        <v>145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3.42</v>
      </c>
      <c r="H17" s="43">
        <v>7.8</v>
      </c>
      <c r="I17" s="43">
        <v>23.82</v>
      </c>
      <c r="J17" s="43">
        <v>179.64</v>
      </c>
      <c r="K17" s="44" t="s">
        <v>128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0.16</v>
      </c>
      <c r="H18" s="43">
        <v>0.04</v>
      </c>
      <c r="I18" s="43">
        <v>12.1</v>
      </c>
      <c r="J18" s="43">
        <v>50.3</v>
      </c>
      <c r="K18" s="44" t="s">
        <v>129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40</v>
      </c>
      <c r="G19" s="43">
        <v>3.04</v>
      </c>
      <c r="H19" s="43">
        <v>0.32</v>
      </c>
      <c r="I19" s="43">
        <v>19.68</v>
      </c>
      <c r="J19" s="43">
        <v>94</v>
      </c>
      <c r="K19" s="44" t="s">
        <v>54</v>
      </c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1">SUM(G14:G22)</f>
        <v>31.859999999999996</v>
      </c>
      <c r="H23" s="19">
        <f t="shared" si="1"/>
        <v>32.979999999999997</v>
      </c>
      <c r="I23" s="19">
        <f t="shared" si="1"/>
        <v>72.240000000000009</v>
      </c>
      <c r="J23" s="19">
        <f t="shared" si="1"/>
        <v>716.43999999999994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1330</v>
      </c>
      <c r="G24" s="32">
        <f t="shared" ref="G24:J24" si="3">G13+G23</f>
        <v>56.56</v>
      </c>
      <c r="H24" s="32">
        <f t="shared" si="3"/>
        <v>49.14</v>
      </c>
      <c r="I24" s="32">
        <f t="shared" si="3"/>
        <v>158.73000000000002</v>
      </c>
      <c r="J24" s="32">
        <f t="shared" si="3"/>
        <v>1303.46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59</v>
      </c>
      <c r="F25" s="43">
        <v>150</v>
      </c>
      <c r="G25" s="43">
        <v>5.69</v>
      </c>
      <c r="H25" s="43">
        <v>6.38</v>
      </c>
      <c r="I25" s="43">
        <v>26.61</v>
      </c>
      <c r="J25" s="43">
        <v>187.04</v>
      </c>
      <c r="K25" s="44" t="s">
        <v>130</v>
      </c>
      <c r="L25" s="43"/>
    </row>
    <row r="26" spans="1:12" ht="15" x14ac:dyDescent="0.25">
      <c r="A26" s="14"/>
      <c r="B26" s="15"/>
      <c r="C26" s="11"/>
      <c r="D26" s="6"/>
      <c r="E26" s="42" t="s">
        <v>46</v>
      </c>
      <c r="F26" s="43">
        <v>15</v>
      </c>
      <c r="G26" s="43">
        <v>3.48</v>
      </c>
      <c r="H26" s="43">
        <v>4.43</v>
      </c>
      <c r="I26" s="43" t="s">
        <v>54</v>
      </c>
      <c r="J26" s="43">
        <v>54.6</v>
      </c>
      <c r="K26" s="44" t="s">
        <v>131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3.15</v>
      </c>
      <c r="H27" s="43">
        <v>3.2</v>
      </c>
      <c r="I27" s="43">
        <v>18.52</v>
      </c>
      <c r="J27" s="43">
        <v>117.54</v>
      </c>
      <c r="K27" s="44" t="s">
        <v>123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3.04</v>
      </c>
      <c r="H28" s="43">
        <v>0.32</v>
      </c>
      <c r="I28" s="43">
        <v>19.68</v>
      </c>
      <c r="J28" s="43">
        <v>94</v>
      </c>
      <c r="K28" s="44" t="s">
        <v>54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55</v>
      </c>
      <c r="F29" s="43">
        <v>100</v>
      </c>
      <c r="G29" s="43">
        <v>1.1000000000000001</v>
      </c>
      <c r="H29" s="43">
        <v>0.3</v>
      </c>
      <c r="I29" s="43">
        <v>23</v>
      </c>
      <c r="J29" s="43">
        <v>89</v>
      </c>
      <c r="K29" s="44" t="s">
        <v>54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5">SUM(G25:G31)</f>
        <v>16.46</v>
      </c>
      <c r="H32" s="19">
        <f t="shared" ref="H32" si="6">SUM(H25:H31)</f>
        <v>14.629999999999999</v>
      </c>
      <c r="I32" s="19">
        <f t="shared" ref="I32" si="7">SUM(I25:I31)</f>
        <v>87.81</v>
      </c>
      <c r="J32" s="19">
        <f t="shared" ref="J32:L32" si="8">SUM(J25:J31)</f>
        <v>542.18000000000006</v>
      </c>
      <c r="K32" s="25"/>
      <c r="L32" s="19">
        <f t="shared" si="8"/>
        <v>0</v>
      </c>
    </row>
    <row r="33" spans="1:13" ht="15" x14ac:dyDescent="0.25">
      <c r="A33" s="13">
        <v>1</v>
      </c>
      <c r="B33" s="13">
        <v>2</v>
      </c>
      <c r="C33" s="10" t="s">
        <v>25</v>
      </c>
      <c r="D33" s="7" t="s">
        <v>26</v>
      </c>
      <c r="E33" s="42" t="s">
        <v>40</v>
      </c>
      <c r="F33" s="43">
        <v>60</v>
      </c>
      <c r="G33" s="43">
        <v>1.05</v>
      </c>
      <c r="H33" s="43">
        <v>3.13</v>
      </c>
      <c r="I33" s="43">
        <v>5.64</v>
      </c>
      <c r="J33" s="43">
        <v>55.34</v>
      </c>
      <c r="K33" s="44" t="s">
        <v>132</v>
      </c>
      <c r="L33" s="43">
        <v>20</v>
      </c>
    </row>
    <row r="34" spans="1:13" ht="15" x14ac:dyDescent="0.2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8.34</v>
      </c>
      <c r="H34" s="43">
        <v>6.12</v>
      </c>
      <c r="I34" s="43">
        <v>15.42</v>
      </c>
      <c r="J34" s="43">
        <v>150.30000000000001</v>
      </c>
      <c r="K34" s="44" t="s">
        <v>133</v>
      </c>
      <c r="L34" s="43">
        <v>50</v>
      </c>
    </row>
    <row r="35" spans="1:13" ht="15" x14ac:dyDescent="0.25">
      <c r="A35" s="14"/>
      <c r="B35" s="15"/>
      <c r="C35" s="11"/>
      <c r="D35" s="7" t="s">
        <v>28</v>
      </c>
      <c r="E35" s="42" t="s">
        <v>62</v>
      </c>
      <c r="F35" s="43">
        <v>100</v>
      </c>
      <c r="G35" s="43">
        <v>17.399999999999999</v>
      </c>
      <c r="H35" s="43">
        <v>9.4700000000000006</v>
      </c>
      <c r="I35" s="43">
        <v>2.67</v>
      </c>
      <c r="J35" s="43">
        <v>170.99</v>
      </c>
      <c r="K35" s="51" t="s">
        <v>134</v>
      </c>
      <c r="L35" s="43"/>
      <c r="M35" s="50"/>
    </row>
    <row r="36" spans="1:13" ht="15" x14ac:dyDescent="0.25">
      <c r="A36" s="14"/>
      <c r="B36" s="15"/>
      <c r="C36" s="11"/>
      <c r="D36" s="7" t="s">
        <v>29</v>
      </c>
      <c r="E36" s="52" t="s">
        <v>44</v>
      </c>
      <c r="F36" s="43">
        <v>150</v>
      </c>
      <c r="G36" s="43">
        <v>5.53</v>
      </c>
      <c r="H36" s="43">
        <v>4.78</v>
      </c>
      <c r="I36" s="43">
        <v>35.29</v>
      </c>
      <c r="J36" s="43">
        <v>206.4</v>
      </c>
      <c r="K36" s="51" t="s">
        <v>122</v>
      </c>
      <c r="L36" s="43"/>
    </row>
    <row r="37" spans="1:13" ht="15" x14ac:dyDescent="0.25">
      <c r="A37" s="14"/>
      <c r="B37" s="15"/>
      <c r="C37" s="11"/>
      <c r="D37" s="7" t="s">
        <v>30</v>
      </c>
      <c r="E37" s="52" t="s">
        <v>63</v>
      </c>
      <c r="F37" s="43">
        <v>200</v>
      </c>
      <c r="G37" s="43">
        <v>0.46</v>
      </c>
      <c r="H37" s="43">
        <v>0.15</v>
      </c>
      <c r="I37" s="43">
        <v>19.54</v>
      </c>
      <c r="J37" s="43">
        <v>85.1</v>
      </c>
      <c r="K37" s="51" t="s">
        <v>135</v>
      </c>
      <c r="L37" s="43">
        <v>13.25</v>
      </c>
    </row>
    <row r="38" spans="1:13" ht="15" x14ac:dyDescent="0.25">
      <c r="A38" s="14"/>
      <c r="B38" s="15"/>
      <c r="C38" s="11"/>
      <c r="D38" s="7" t="s">
        <v>31</v>
      </c>
      <c r="E38" s="42" t="s">
        <v>39</v>
      </c>
      <c r="F38" s="43">
        <v>40</v>
      </c>
      <c r="G38" s="43">
        <v>3.04</v>
      </c>
      <c r="H38" s="43">
        <v>0.32</v>
      </c>
      <c r="I38" s="43">
        <v>19.68</v>
      </c>
      <c r="J38" s="43">
        <v>94</v>
      </c>
      <c r="K38" s="44" t="s">
        <v>54</v>
      </c>
      <c r="L38" s="43">
        <v>2</v>
      </c>
    </row>
    <row r="39" spans="1:13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3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9">SUM(G33:G41)</f>
        <v>35.82</v>
      </c>
      <c r="H42" s="19">
        <f t="shared" ref="H42" si="10">SUM(H33:H41)</f>
        <v>23.97</v>
      </c>
      <c r="I42" s="19">
        <f t="shared" ref="I42" si="11">SUM(I33:I41)</f>
        <v>98.240000000000009</v>
      </c>
      <c r="J42" s="19">
        <f t="shared" ref="J42:L42" si="12">SUM(J33:J41)</f>
        <v>762.13</v>
      </c>
      <c r="K42" s="25"/>
      <c r="L42" s="19">
        <f t="shared" si="12"/>
        <v>85.25</v>
      </c>
    </row>
    <row r="43" spans="1:13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1255</v>
      </c>
      <c r="G43" s="32">
        <f t="shared" ref="G43" si="13">G32+G42</f>
        <v>52.28</v>
      </c>
      <c r="H43" s="32">
        <f t="shared" ref="H43" si="14">H32+H42</f>
        <v>38.599999999999994</v>
      </c>
      <c r="I43" s="32">
        <f t="shared" ref="I43" si="15">I32+I42</f>
        <v>186.05</v>
      </c>
      <c r="J43" s="32">
        <f t="shared" ref="J43:L43" si="16">J32+J42</f>
        <v>1304.31</v>
      </c>
      <c r="K43" s="32"/>
      <c r="L43" s="32">
        <f t="shared" si="16"/>
        <v>85.25</v>
      </c>
    </row>
    <row r="44" spans="1:13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64</v>
      </c>
      <c r="F44" s="40">
        <v>200</v>
      </c>
      <c r="G44" s="40">
        <v>5.3</v>
      </c>
      <c r="H44" s="40">
        <v>5.7</v>
      </c>
      <c r="I44" s="40">
        <v>25.3</v>
      </c>
      <c r="J44" s="40">
        <v>174.3</v>
      </c>
      <c r="K44" s="54" t="s">
        <v>144</v>
      </c>
      <c r="L44" s="40"/>
    </row>
    <row r="45" spans="1:13" ht="15" x14ac:dyDescent="0.25">
      <c r="A45" s="23"/>
      <c r="B45" s="15"/>
      <c r="C45" s="11"/>
      <c r="D45" s="6"/>
      <c r="E45" s="52" t="s">
        <v>65</v>
      </c>
      <c r="F45" s="43">
        <v>10</v>
      </c>
      <c r="G45" s="43">
        <v>0.04</v>
      </c>
      <c r="H45" s="43">
        <v>6.6</v>
      </c>
      <c r="I45" s="43">
        <v>0.06</v>
      </c>
      <c r="J45" s="43">
        <v>59.84</v>
      </c>
      <c r="K45" s="51" t="s">
        <v>136</v>
      </c>
      <c r="L45" s="43"/>
    </row>
    <row r="46" spans="1:13" ht="15" x14ac:dyDescent="0.25">
      <c r="A46" s="23"/>
      <c r="B46" s="15"/>
      <c r="C46" s="11"/>
      <c r="D46" s="7" t="s">
        <v>22</v>
      </c>
      <c r="E46" s="52" t="s">
        <v>66</v>
      </c>
      <c r="F46" s="43">
        <v>200</v>
      </c>
      <c r="G46" s="43">
        <v>0.2</v>
      </c>
      <c r="H46" s="43">
        <v>0.02</v>
      </c>
      <c r="I46" s="43">
        <v>10.050000000000001</v>
      </c>
      <c r="J46" s="43">
        <v>41.42</v>
      </c>
      <c r="K46" s="51" t="s">
        <v>137</v>
      </c>
      <c r="L46" s="43"/>
    </row>
    <row r="47" spans="1:13" ht="15" x14ac:dyDescent="0.25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3.04</v>
      </c>
      <c r="H47" s="43">
        <v>0.32</v>
      </c>
      <c r="I47" s="43">
        <v>19.68</v>
      </c>
      <c r="J47" s="43">
        <v>94</v>
      </c>
      <c r="K47" s="44" t="s">
        <v>54</v>
      </c>
      <c r="L47" s="43"/>
    </row>
    <row r="48" spans="1:13" ht="15" x14ac:dyDescent="0.25">
      <c r="A48" s="23"/>
      <c r="B48" s="15"/>
      <c r="C48" s="11"/>
      <c r="D48" s="7" t="s">
        <v>24</v>
      </c>
      <c r="E48" s="42" t="s">
        <v>67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 t="s">
        <v>54</v>
      </c>
      <c r="L48" s="43"/>
    </row>
    <row r="49" spans="1:12" ht="15" x14ac:dyDescent="0.25">
      <c r="A49" s="23"/>
      <c r="B49" s="15"/>
      <c r="C49" s="11"/>
      <c r="D49" s="6" t="s">
        <v>68</v>
      </c>
      <c r="E49" s="52" t="s">
        <v>69</v>
      </c>
      <c r="F49" s="43">
        <v>60</v>
      </c>
      <c r="G49" s="43">
        <v>3.52</v>
      </c>
      <c r="H49" s="43">
        <v>5.84</v>
      </c>
      <c r="I49" s="43">
        <v>22.88</v>
      </c>
      <c r="J49" s="43">
        <v>158.47</v>
      </c>
      <c r="K49" s="51" t="s">
        <v>138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7">SUM(G44:G50)</f>
        <v>12.9</v>
      </c>
      <c r="H51" s="19">
        <f t="shared" ref="H51" si="18">SUM(H44:H50)</f>
        <v>18.68</v>
      </c>
      <c r="I51" s="19">
        <f t="shared" ref="I51" si="19">SUM(I44:I50)</f>
        <v>85.47</v>
      </c>
      <c r="J51" s="19">
        <f t="shared" ref="J51:L51" si="20">SUM(J44:J50)</f>
        <v>566.03</v>
      </c>
      <c r="K51" s="25"/>
      <c r="L51" s="19">
        <f t="shared" si="20"/>
        <v>0</v>
      </c>
    </row>
    <row r="52" spans="1:12" ht="15" x14ac:dyDescent="0.25">
      <c r="A52" s="26">
        <v>1</v>
      </c>
      <c r="B52" s="13">
        <v>3</v>
      </c>
      <c r="C52" s="10" t="s">
        <v>25</v>
      </c>
      <c r="D52" s="7" t="s">
        <v>26</v>
      </c>
      <c r="E52" s="42" t="s">
        <v>70</v>
      </c>
      <c r="F52" s="43">
        <v>80</v>
      </c>
      <c r="G52" s="43">
        <v>1.1000000000000001</v>
      </c>
      <c r="H52" s="43">
        <v>3.6</v>
      </c>
      <c r="I52" s="43">
        <v>6.1</v>
      </c>
      <c r="J52" s="43">
        <v>60.8</v>
      </c>
      <c r="K52" s="51" t="s">
        <v>143</v>
      </c>
      <c r="L52" s="43"/>
    </row>
    <row r="53" spans="1:12" ht="15" x14ac:dyDescent="0.25">
      <c r="A53" s="23"/>
      <c r="B53" s="15"/>
      <c r="C53" s="11"/>
      <c r="D53" s="7" t="s">
        <v>27</v>
      </c>
      <c r="E53" s="52" t="s">
        <v>71</v>
      </c>
      <c r="F53" s="43">
        <v>210</v>
      </c>
      <c r="G53" s="43">
        <v>1.58</v>
      </c>
      <c r="H53" s="43">
        <v>3.65</v>
      </c>
      <c r="I53" s="43">
        <v>7.65</v>
      </c>
      <c r="J53" s="43">
        <v>70.23</v>
      </c>
      <c r="K53" s="51" t="s">
        <v>139</v>
      </c>
      <c r="L53" s="43">
        <v>20</v>
      </c>
    </row>
    <row r="54" spans="1:12" ht="15" x14ac:dyDescent="0.25">
      <c r="A54" s="23"/>
      <c r="B54" s="15"/>
      <c r="C54" s="11"/>
      <c r="D54" s="7" t="s">
        <v>28</v>
      </c>
      <c r="E54" s="52" t="s">
        <v>72</v>
      </c>
      <c r="F54" s="43">
        <v>100</v>
      </c>
      <c r="G54" s="43">
        <v>16.899999999999999</v>
      </c>
      <c r="H54" s="43">
        <v>16.399999999999999</v>
      </c>
      <c r="I54" s="43">
        <v>4</v>
      </c>
      <c r="J54" s="43">
        <v>232</v>
      </c>
      <c r="K54" s="51" t="s">
        <v>58</v>
      </c>
      <c r="L54" s="43">
        <v>30</v>
      </c>
    </row>
    <row r="55" spans="1:12" ht="15" x14ac:dyDescent="0.25">
      <c r="A55" s="23"/>
      <c r="B55" s="15"/>
      <c r="C55" s="11"/>
      <c r="D55" s="7" t="s">
        <v>29</v>
      </c>
      <c r="E55" s="42" t="s">
        <v>44</v>
      </c>
      <c r="F55" s="43">
        <v>150</v>
      </c>
      <c r="G55" s="43">
        <v>5.4</v>
      </c>
      <c r="H55" s="43">
        <v>4.9000000000000004</v>
      </c>
      <c r="I55" s="43">
        <v>32.799999999999997</v>
      </c>
      <c r="J55" s="43">
        <v>196.8</v>
      </c>
      <c r="K55" s="44" t="s">
        <v>122</v>
      </c>
      <c r="L55" s="43">
        <v>10</v>
      </c>
    </row>
    <row r="56" spans="1:12" ht="15" x14ac:dyDescent="0.25">
      <c r="A56" s="23"/>
      <c r="B56" s="15"/>
      <c r="C56" s="11"/>
      <c r="D56" s="7" t="s">
        <v>30</v>
      </c>
      <c r="E56" s="52" t="s">
        <v>49</v>
      </c>
      <c r="F56" s="43">
        <v>200</v>
      </c>
      <c r="G56" s="43">
        <v>1</v>
      </c>
      <c r="H56" s="43">
        <v>0.2</v>
      </c>
      <c r="I56" s="43">
        <v>20.2</v>
      </c>
      <c r="J56" s="43">
        <v>92</v>
      </c>
      <c r="K56" s="51" t="s">
        <v>54</v>
      </c>
      <c r="L56" s="43">
        <v>8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40</v>
      </c>
      <c r="G57" s="43">
        <v>3.04</v>
      </c>
      <c r="H57" s="43">
        <v>0.32</v>
      </c>
      <c r="I57" s="43">
        <v>19.68</v>
      </c>
      <c r="J57" s="43">
        <v>94</v>
      </c>
      <c r="K57" s="44" t="s">
        <v>54</v>
      </c>
      <c r="L57" s="43">
        <v>2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1">SUM(G52:G60)</f>
        <v>29.019999999999996</v>
      </c>
      <c r="H61" s="19">
        <f t="shared" ref="H61" si="22">SUM(H52:H60)</f>
        <v>29.069999999999997</v>
      </c>
      <c r="I61" s="19">
        <f t="shared" ref="I61" si="23">SUM(I52:I60)</f>
        <v>90.43</v>
      </c>
      <c r="J61" s="19">
        <f t="shared" ref="J61:L61" si="24">SUM(J52:J60)</f>
        <v>745.82999999999993</v>
      </c>
      <c r="K61" s="25"/>
      <c r="L61" s="19">
        <f t="shared" si="24"/>
        <v>70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1390</v>
      </c>
      <c r="G62" s="32">
        <f t="shared" ref="G62" si="25">G51+G61</f>
        <v>41.919999999999995</v>
      </c>
      <c r="H62" s="32">
        <f t="shared" ref="H62" si="26">H51+H61</f>
        <v>47.75</v>
      </c>
      <c r="I62" s="32">
        <f t="shared" ref="I62" si="27">I51+I61</f>
        <v>175.9</v>
      </c>
      <c r="J62" s="32">
        <f t="shared" ref="J62:L62" si="28">J51+J61</f>
        <v>1311.86</v>
      </c>
      <c r="K62" s="32"/>
      <c r="L62" s="32">
        <f t="shared" si="28"/>
        <v>70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170</v>
      </c>
      <c r="G63" s="40">
        <v>22.31</v>
      </c>
      <c r="H63" s="40">
        <v>11.77</v>
      </c>
      <c r="I63" s="40">
        <v>30.05</v>
      </c>
      <c r="J63" s="40">
        <v>322.24</v>
      </c>
      <c r="K63" s="41" t="s">
        <v>140</v>
      </c>
      <c r="L63" s="40"/>
    </row>
    <row r="64" spans="1:12" ht="15" x14ac:dyDescent="0.25">
      <c r="A64" s="23"/>
      <c r="B64" s="15"/>
      <c r="C64" s="11"/>
      <c r="D64" s="6"/>
      <c r="E64" s="42" t="s">
        <v>65</v>
      </c>
      <c r="F64" s="43">
        <v>10</v>
      </c>
      <c r="G64" s="43">
        <v>0.04</v>
      </c>
      <c r="H64" s="43">
        <v>6.6</v>
      </c>
      <c r="I64" s="43">
        <v>0.06</v>
      </c>
      <c r="J64" s="43">
        <v>59.84</v>
      </c>
      <c r="K64" s="44" t="s">
        <v>136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0.26</v>
      </c>
      <c r="H65" s="43">
        <v>0.03</v>
      </c>
      <c r="I65" s="43">
        <v>10.26</v>
      </c>
      <c r="J65" s="43">
        <v>43.8</v>
      </c>
      <c r="K65" s="44" t="s">
        <v>125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74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 t="s">
        <v>54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141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29">SUM(G63:G69)</f>
        <v>26.049999999999997</v>
      </c>
      <c r="H70" s="19">
        <f t="shared" ref="H70" si="30">SUM(H63:H69)</f>
        <v>19.119999999999997</v>
      </c>
      <c r="I70" s="19">
        <f t="shared" ref="I70" si="31">SUM(I63:I69)</f>
        <v>69.849999999999994</v>
      </c>
      <c r="J70" s="19">
        <f t="shared" ref="J70:L70" si="32">SUM(J63:J69)</f>
        <v>566.88000000000011</v>
      </c>
      <c r="K70" s="25"/>
      <c r="L70" s="19">
        <f t="shared" si="32"/>
        <v>0</v>
      </c>
    </row>
    <row r="71" spans="1:12" ht="25.5" x14ac:dyDescent="0.25">
      <c r="A71" s="26">
        <v>1</v>
      </c>
      <c r="B71" s="13">
        <v>4</v>
      </c>
      <c r="C71" s="10" t="s">
        <v>25</v>
      </c>
      <c r="D71" s="7" t="s">
        <v>26</v>
      </c>
      <c r="E71" s="42" t="s">
        <v>76</v>
      </c>
      <c r="F71" s="43">
        <v>60</v>
      </c>
      <c r="G71" s="43">
        <v>1.04</v>
      </c>
      <c r="H71" s="43">
        <v>4.1500000000000004</v>
      </c>
      <c r="I71" s="43">
        <v>5.86</v>
      </c>
      <c r="J71" s="43">
        <v>65.34</v>
      </c>
      <c r="K71" s="44" t="s">
        <v>146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77</v>
      </c>
      <c r="F72" s="43">
        <v>220</v>
      </c>
      <c r="G72" s="43">
        <v>8.3800000000000008</v>
      </c>
      <c r="H72" s="43">
        <v>2.91</v>
      </c>
      <c r="I72" s="43">
        <v>13.49</v>
      </c>
      <c r="J72" s="43">
        <v>114.21</v>
      </c>
      <c r="K72" s="44" t="s">
        <v>147</v>
      </c>
      <c r="L72" s="43">
        <v>50</v>
      </c>
    </row>
    <row r="73" spans="1:12" ht="15" x14ac:dyDescent="0.25">
      <c r="A73" s="23"/>
      <c r="B73" s="15"/>
      <c r="C73" s="11"/>
      <c r="D73" s="7" t="s">
        <v>28</v>
      </c>
      <c r="E73" s="42" t="s">
        <v>78</v>
      </c>
      <c r="F73" s="43">
        <v>80</v>
      </c>
      <c r="G73" s="43">
        <v>10.9</v>
      </c>
      <c r="H73" s="43">
        <v>9.5</v>
      </c>
      <c r="I73" s="43">
        <v>6.7</v>
      </c>
      <c r="J73" s="43">
        <v>156.1</v>
      </c>
      <c r="K73" s="44" t="s">
        <v>142</v>
      </c>
      <c r="L73" s="43">
        <v>20</v>
      </c>
    </row>
    <row r="74" spans="1:12" ht="15" x14ac:dyDescent="0.25">
      <c r="A74" s="23"/>
      <c r="B74" s="15"/>
      <c r="C74" s="11"/>
      <c r="D74" s="7" t="s">
        <v>29</v>
      </c>
      <c r="E74" s="42" t="s">
        <v>79</v>
      </c>
      <c r="F74" s="43">
        <v>150</v>
      </c>
      <c r="G74" s="43">
        <v>6.31</v>
      </c>
      <c r="H74" s="43">
        <v>3.3</v>
      </c>
      <c r="I74" s="43">
        <v>28.57</v>
      </c>
      <c r="J74" s="43">
        <v>168.96</v>
      </c>
      <c r="K74" s="44">
        <v>171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1.65</v>
      </c>
      <c r="H75" s="43">
        <v>1.62</v>
      </c>
      <c r="I75" s="43">
        <v>12.4</v>
      </c>
      <c r="J75" s="43">
        <v>71.25</v>
      </c>
      <c r="K75" s="44">
        <v>378</v>
      </c>
      <c r="L75" s="43">
        <v>10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40</v>
      </c>
      <c r="G76" s="43">
        <v>3.04</v>
      </c>
      <c r="H76" s="43">
        <v>0.32</v>
      </c>
      <c r="I76" s="43">
        <v>19.68</v>
      </c>
      <c r="J76" s="43">
        <v>94</v>
      </c>
      <c r="K76" s="44" t="s">
        <v>54</v>
      </c>
      <c r="L76" s="43">
        <v>2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3">SUM(G71:G79)</f>
        <v>31.319999999999997</v>
      </c>
      <c r="H80" s="19">
        <f t="shared" ref="H80" si="34">SUM(H71:H79)</f>
        <v>21.800000000000004</v>
      </c>
      <c r="I80" s="19">
        <f t="shared" ref="I80" si="35">SUM(I71:I79)</f>
        <v>86.700000000000017</v>
      </c>
      <c r="J80" s="19">
        <f t="shared" ref="J80:L80" si="36">SUM(J71:J79)</f>
        <v>669.86</v>
      </c>
      <c r="K80" s="25"/>
      <c r="L80" s="19">
        <f t="shared" si="36"/>
        <v>82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1270</v>
      </c>
      <c r="G81" s="32">
        <f t="shared" ref="G81" si="37">G70+G80</f>
        <v>57.36999999999999</v>
      </c>
      <c r="H81" s="32">
        <f t="shared" ref="H81" si="38">H70+H80</f>
        <v>40.92</v>
      </c>
      <c r="I81" s="32">
        <f t="shared" ref="I81" si="39">I70+I80</f>
        <v>156.55000000000001</v>
      </c>
      <c r="J81" s="32">
        <f t="shared" ref="J81:L81" si="40">J70+J80</f>
        <v>1236.7400000000002</v>
      </c>
      <c r="K81" s="32"/>
      <c r="L81" s="32">
        <f t="shared" si="40"/>
        <v>82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150</v>
      </c>
      <c r="G82" s="40">
        <v>4.21</v>
      </c>
      <c r="H82" s="40">
        <v>4.9800000000000004</v>
      </c>
      <c r="I82" s="40">
        <v>25.09</v>
      </c>
      <c r="J82" s="40">
        <v>162.24</v>
      </c>
      <c r="K82" s="41" t="s">
        <v>148</v>
      </c>
      <c r="L82" s="40"/>
    </row>
    <row r="83" spans="1:12" ht="15" x14ac:dyDescent="0.25">
      <c r="A83" s="23"/>
      <c r="B83" s="15"/>
      <c r="C83" s="11"/>
      <c r="D83" s="6"/>
      <c r="E83" s="42" t="s">
        <v>46</v>
      </c>
      <c r="F83" s="43">
        <v>15</v>
      </c>
      <c r="G83" s="43">
        <v>3.48</v>
      </c>
      <c r="H83" s="43">
        <v>4.43</v>
      </c>
      <c r="I83" s="43" t="s">
        <v>54</v>
      </c>
      <c r="J83" s="43">
        <v>54.6</v>
      </c>
      <c r="K83" s="44" t="s">
        <v>131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82</v>
      </c>
      <c r="F84" s="43">
        <v>200</v>
      </c>
      <c r="G84" s="43">
        <v>3.87</v>
      </c>
      <c r="H84" s="43">
        <v>3.8</v>
      </c>
      <c r="I84" s="43">
        <v>15.09</v>
      </c>
      <c r="J84" s="43">
        <v>111.46</v>
      </c>
      <c r="K84" s="44" t="s">
        <v>149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 t="s">
        <v>54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141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1">SUM(G82:G88)</f>
        <v>14.999999999999998</v>
      </c>
      <c r="H89" s="19">
        <f t="shared" ref="H89" si="42">SUM(H82:H88)</f>
        <v>13.930000000000001</v>
      </c>
      <c r="I89" s="19">
        <f t="shared" ref="I89" si="43">SUM(I82:I88)</f>
        <v>69.66</v>
      </c>
      <c r="J89" s="19">
        <f t="shared" ref="J89:L89" si="44">SUM(J82:J88)</f>
        <v>469.3</v>
      </c>
      <c r="K89" s="25"/>
      <c r="L89" s="19">
        <f t="shared" si="44"/>
        <v>0</v>
      </c>
    </row>
    <row r="90" spans="1:12" ht="15" x14ac:dyDescent="0.25">
      <c r="A90" s="26">
        <v>1</v>
      </c>
      <c r="B90" s="13"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0.83</v>
      </c>
      <c r="H90" s="43">
        <v>3.11</v>
      </c>
      <c r="I90" s="43">
        <v>2.2799999999999998</v>
      </c>
      <c r="J90" s="43">
        <v>40.75</v>
      </c>
      <c r="K90" s="44" t="s">
        <v>150</v>
      </c>
      <c r="L90" s="43">
        <v>25</v>
      </c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200</v>
      </c>
      <c r="G91" s="43">
        <v>12.6</v>
      </c>
      <c r="H91" s="43">
        <v>10.8</v>
      </c>
      <c r="I91" s="43">
        <v>90.6</v>
      </c>
      <c r="J91" s="43">
        <v>510</v>
      </c>
      <c r="K91" s="44" t="s">
        <v>151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200</v>
      </c>
      <c r="G92" s="43">
        <v>15.3</v>
      </c>
      <c r="H92" s="43">
        <v>14.7</v>
      </c>
      <c r="I92" s="43">
        <v>38.6</v>
      </c>
      <c r="J92" s="43">
        <v>348.3</v>
      </c>
      <c r="K92" s="44" t="s">
        <v>152</v>
      </c>
      <c r="L92" s="43">
        <v>38.25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86</v>
      </c>
      <c r="F94" s="43">
        <v>200</v>
      </c>
      <c r="G94" s="43">
        <v>0.6</v>
      </c>
      <c r="H94" s="43">
        <v>0.2</v>
      </c>
      <c r="I94" s="43">
        <v>15.2</v>
      </c>
      <c r="J94" s="43">
        <v>65.3</v>
      </c>
      <c r="K94" s="44" t="s">
        <v>153</v>
      </c>
      <c r="L94" s="43">
        <v>10</v>
      </c>
    </row>
    <row r="95" spans="1:12" ht="15" x14ac:dyDescent="0.25">
      <c r="A95" s="23"/>
      <c r="B95" s="15"/>
      <c r="C95" s="11"/>
      <c r="D95" s="7" t="s">
        <v>31</v>
      </c>
      <c r="E95" s="42" t="s">
        <v>74</v>
      </c>
      <c r="F95" s="43">
        <v>40</v>
      </c>
      <c r="G95" s="43">
        <v>3.04</v>
      </c>
      <c r="H95" s="43">
        <v>0.32</v>
      </c>
      <c r="I95" s="43">
        <v>19.68</v>
      </c>
      <c r="J95" s="43">
        <v>94</v>
      </c>
      <c r="K95" s="44" t="s">
        <v>54</v>
      </c>
      <c r="L95" s="43">
        <v>10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5">SUM(G90:G98)</f>
        <v>32.370000000000005</v>
      </c>
      <c r="H99" s="19">
        <f t="shared" ref="H99" si="46">SUM(H90:H98)</f>
        <v>29.13</v>
      </c>
      <c r="I99" s="19">
        <f t="shared" ref="I99" si="47">SUM(I90:I98)</f>
        <v>166.35999999999999</v>
      </c>
      <c r="J99" s="19">
        <f t="shared" ref="J99:L99" si="48">SUM(J90:J98)</f>
        <v>1058.3499999999999</v>
      </c>
      <c r="K99" s="25"/>
      <c r="L99" s="19">
        <f t="shared" si="48"/>
        <v>83.25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1205</v>
      </c>
      <c r="G100" s="32">
        <f t="shared" ref="G100" si="49">G89+G99</f>
        <v>47.370000000000005</v>
      </c>
      <c r="H100" s="32">
        <f t="shared" ref="H100" si="50">H89+H99</f>
        <v>43.06</v>
      </c>
      <c r="I100" s="32">
        <f t="shared" ref="I100" si="51">I89+I99</f>
        <v>236.01999999999998</v>
      </c>
      <c r="J100" s="32">
        <f t="shared" ref="J100:L100" si="52">J89+J99</f>
        <v>1527.6499999999999</v>
      </c>
      <c r="K100" s="32"/>
      <c r="L100" s="32">
        <f t="shared" si="52"/>
        <v>83.25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47</v>
      </c>
      <c r="F101" s="40">
        <v>100</v>
      </c>
      <c r="G101" s="40">
        <v>0.08</v>
      </c>
      <c r="H101" s="40">
        <v>1.35</v>
      </c>
      <c r="I101" s="40">
        <v>229.92</v>
      </c>
      <c r="J101" s="40">
        <v>22.98</v>
      </c>
      <c r="K101" s="41" t="s">
        <v>154</v>
      </c>
      <c r="L101" s="40"/>
    </row>
    <row r="102" spans="1:12" ht="15" x14ac:dyDescent="0.25">
      <c r="A102" s="23"/>
      <c r="B102" s="15"/>
      <c r="C102" s="11"/>
      <c r="D102" s="6"/>
      <c r="E102" s="52" t="s">
        <v>89</v>
      </c>
      <c r="F102" s="43">
        <v>30</v>
      </c>
      <c r="G102" s="43">
        <v>0.33</v>
      </c>
      <c r="H102" s="43">
        <v>0.06</v>
      </c>
      <c r="I102" s="43">
        <v>1.1399999999999999</v>
      </c>
      <c r="J102" s="43">
        <v>7.2</v>
      </c>
      <c r="K102" s="51" t="s">
        <v>155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90</v>
      </c>
      <c r="F103" s="43">
        <v>200</v>
      </c>
      <c r="G103" s="43">
        <v>3.87</v>
      </c>
      <c r="H103" s="43">
        <v>3.8</v>
      </c>
      <c r="I103" s="43">
        <v>15.09</v>
      </c>
      <c r="J103" s="43">
        <v>111.46</v>
      </c>
      <c r="K103" s="44" t="s">
        <v>149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54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91</v>
      </c>
      <c r="F105" s="43">
        <v>100</v>
      </c>
      <c r="G105" s="43">
        <v>0.9</v>
      </c>
      <c r="H105" s="43">
        <v>0.1</v>
      </c>
      <c r="I105" s="43">
        <v>12</v>
      </c>
      <c r="J105" s="43">
        <v>47</v>
      </c>
      <c r="K105" s="44"/>
      <c r="L105" s="43"/>
    </row>
    <row r="106" spans="1:12" ht="15" x14ac:dyDescent="0.25">
      <c r="A106" s="23"/>
      <c r="B106" s="15"/>
      <c r="C106" s="11"/>
      <c r="D106" s="6" t="s">
        <v>68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 t="s">
        <v>92</v>
      </c>
      <c r="F107" s="43">
        <v>30</v>
      </c>
      <c r="G107" s="43">
        <v>8</v>
      </c>
      <c r="H107" s="43">
        <v>30</v>
      </c>
      <c r="I107" s="43">
        <v>59</v>
      </c>
      <c r="J107" s="43">
        <v>535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16.22</v>
      </c>
      <c r="H108" s="19">
        <f t="shared" si="53"/>
        <v>35.630000000000003</v>
      </c>
      <c r="I108" s="19">
        <f t="shared" si="53"/>
        <v>336.83</v>
      </c>
      <c r="J108" s="19">
        <f t="shared" si="53"/>
        <v>817.64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customHeight="1" x14ac:dyDescent="0.2">
      <c r="A119" s="29">
        <f>A101</f>
        <v>1</v>
      </c>
      <c r="B119" s="30">
        <f>B101</f>
        <v>6</v>
      </c>
      <c r="C119" s="59" t="s">
        <v>4</v>
      </c>
      <c r="D119" s="60"/>
      <c r="E119" s="31"/>
      <c r="F119" s="32">
        <f>F108+F118</f>
        <v>500</v>
      </c>
      <c r="G119" s="32">
        <f t="shared" ref="G119:J119" si="57">G108+G118</f>
        <v>16.22</v>
      </c>
      <c r="H119" s="32">
        <f t="shared" si="57"/>
        <v>35.630000000000003</v>
      </c>
      <c r="I119" s="32">
        <f t="shared" si="57"/>
        <v>336.83</v>
      </c>
      <c r="J119" s="32">
        <f t="shared" si="57"/>
        <v>817.64</v>
      </c>
      <c r="K119" s="32"/>
      <c r="L119" s="32">
        <f t="shared" ref="L119" si="58">L108+L118</f>
        <v>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87</v>
      </c>
      <c r="F120" s="40">
        <v>150</v>
      </c>
      <c r="G120" s="40">
        <v>4.5</v>
      </c>
      <c r="H120" s="40">
        <v>4.9800000000000004</v>
      </c>
      <c r="I120" s="40">
        <v>25.03</v>
      </c>
      <c r="J120" s="40">
        <v>162.24</v>
      </c>
      <c r="K120" s="41" t="s">
        <v>148</v>
      </c>
      <c r="L120" s="40"/>
    </row>
    <row r="121" spans="1:12" ht="15" x14ac:dyDescent="0.25">
      <c r="A121" s="14"/>
      <c r="B121" s="15"/>
      <c r="C121" s="11"/>
      <c r="D121" s="6"/>
      <c r="E121" s="42" t="s">
        <v>46</v>
      </c>
      <c r="F121" s="43">
        <v>15</v>
      </c>
      <c r="G121" s="43">
        <v>3.48</v>
      </c>
      <c r="H121" s="43">
        <v>4.43</v>
      </c>
      <c r="I121" s="43" t="s">
        <v>54</v>
      </c>
      <c r="J121" s="43">
        <v>54.6</v>
      </c>
      <c r="K121" s="44" t="s">
        <v>131</v>
      </c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60</v>
      </c>
      <c r="F122" s="43">
        <v>200</v>
      </c>
      <c r="G122" s="43">
        <v>3.15</v>
      </c>
      <c r="H122" s="43">
        <v>3.2</v>
      </c>
      <c r="I122" s="43">
        <v>18.52</v>
      </c>
      <c r="J122" s="43">
        <v>117.54</v>
      </c>
      <c r="K122" s="51" t="s">
        <v>156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67</v>
      </c>
      <c r="F124" s="43">
        <v>100</v>
      </c>
      <c r="G124" s="43">
        <v>0.8</v>
      </c>
      <c r="H124" s="43">
        <v>0.2</v>
      </c>
      <c r="I124" s="43">
        <v>7.5</v>
      </c>
      <c r="J124" s="43">
        <v>38</v>
      </c>
      <c r="K124" s="44" t="s">
        <v>54</v>
      </c>
      <c r="L124" s="43"/>
    </row>
    <row r="125" spans="1:12" ht="15" x14ac:dyDescent="0.25">
      <c r="A125" s="14"/>
      <c r="B125" s="15"/>
      <c r="C125" s="11"/>
      <c r="D125" s="6" t="s">
        <v>68</v>
      </c>
      <c r="E125" s="42" t="s">
        <v>88</v>
      </c>
      <c r="F125" s="43">
        <v>50</v>
      </c>
      <c r="G125" s="43">
        <v>4.6100000000000003</v>
      </c>
      <c r="H125" s="43">
        <v>4.83</v>
      </c>
      <c r="I125" s="43">
        <v>29.29</v>
      </c>
      <c r="J125" s="43">
        <v>178.97</v>
      </c>
      <c r="K125" s="44" t="s">
        <v>157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59">SUM(G120:G126)</f>
        <v>16.540000000000003</v>
      </c>
      <c r="H127" s="19">
        <f t="shared" si="59"/>
        <v>17.64</v>
      </c>
      <c r="I127" s="19">
        <f t="shared" si="59"/>
        <v>80.34</v>
      </c>
      <c r="J127" s="19">
        <f t="shared" si="59"/>
        <v>551.35</v>
      </c>
      <c r="K127" s="25"/>
      <c r="L127" s="19">
        <f t="shared" ref="L127" si="60">SUM(L120:L126)</f>
        <v>0</v>
      </c>
    </row>
    <row r="128" spans="1:12" ht="15" x14ac:dyDescent="0.25">
      <c r="A128" s="13">
        <v>2</v>
      </c>
      <c r="B128" s="13">
        <v>1</v>
      </c>
      <c r="C128" s="10" t="s">
        <v>25</v>
      </c>
      <c r="D128" s="7" t="s">
        <v>26</v>
      </c>
      <c r="E128" s="42" t="s">
        <v>42</v>
      </c>
      <c r="F128" s="43">
        <v>60</v>
      </c>
      <c r="G128" s="43">
        <v>0.59</v>
      </c>
      <c r="H128" s="43">
        <v>3.09</v>
      </c>
      <c r="I128" s="43">
        <v>2.1800000000000002</v>
      </c>
      <c r="J128" s="43">
        <v>39.630000000000003</v>
      </c>
      <c r="K128" s="44" t="s">
        <v>158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5.3</v>
      </c>
      <c r="H129" s="43">
        <v>5.96</v>
      </c>
      <c r="I129" s="43">
        <v>14.3</v>
      </c>
      <c r="J129" s="43">
        <v>132.18</v>
      </c>
      <c r="K129" s="44" t="s">
        <v>159</v>
      </c>
      <c r="L129" s="43">
        <v>50</v>
      </c>
    </row>
    <row r="130" spans="1:12" ht="15" x14ac:dyDescent="0.25">
      <c r="A130" s="14"/>
      <c r="B130" s="15"/>
      <c r="C130" s="11"/>
      <c r="D130" s="7" t="s">
        <v>28</v>
      </c>
      <c r="E130" s="42" t="s">
        <v>72</v>
      </c>
      <c r="F130" s="43">
        <v>100</v>
      </c>
      <c r="G130" s="43">
        <v>15.54</v>
      </c>
      <c r="H130" s="43">
        <v>11.45</v>
      </c>
      <c r="I130" s="43">
        <v>11.2</v>
      </c>
      <c r="J130" s="43">
        <v>210.32</v>
      </c>
      <c r="K130" s="44" t="s">
        <v>160</v>
      </c>
      <c r="L130" s="43">
        <v>20</v>
      </c>
    </row>
    <row r="131" spans="1:12" ht="15" x14ac:dyDescent="0.25">
      <c r="A131" s="14"/>
      <c r="B131" s="15"/>
      <c r="C131" s="11"/>
      <c r="D131" s="7" t="s">
        <v>29</v>
      </c>
      <c r="E131" s="42" t="s">
        <v>94</v>
      </c>
      <c r="F131" s="43">
        <v>150</v>
      </c>
      <c r="G131" s="43">
        <v>23.82</v>
      </c>
      <c r="H131" s="43">
        <v>179.64</v>
      </c>
      <c r="I131" s="43">
        <v>128</v>
      </c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95</v>
      </c>
      <c r="F132" s="43">
        <v>200</v>
      </c>
      <c r="G132" s="43">
        <v>0.2</v>
      </c>
      <c r="H132" s="43">
        <v>0.02</v>
      </c>
      <c r="I132" s="43">
        <v>10.5</v>
      </c>
      <c r="J132" s="43">
        <v>41.42</v>
      </c>
      <c r="K132" s="44" t="s">
        <v>137</v>
      </c>
      <c r="L132" s="43">
        <v>10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94</v>
      </c>
      <c r="K133" s="44" t="s">
        <v>54</v>
      </c>
      <c r="L133" s="43">
        <v>2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1">SUM(G128:G136)</f>
        <v>48.49</v>
      </c>
      <c r="H137" s="19">
        <f t="shared" si="61"/>
        <v>200.48</v>
      </c>
      <c r="I137" s="19">
        <f t="shared" si="61"/>
        <v>185.86</v>
      </c>
      <c r="J137" s="19">
        <f t="shared" si="61"/>
        <v>517.54999999999995</v>
      </c>
      <c r="K137" s="25"/>
      <c r="L137" s="19">
        <f t="shared" ref="L137" si="62">SUM(L128:L136)</f>
        <v>82</v>
      </c>
    </row>
    <row r="138" spans="1:12" ht="15.75" thickBot="1" x14ac:dyDescent="0.25">
      <c r="A138" s="33">
        <f>A120</f>
        <v>2</v>
      </c>
      <c r="B138" s="33">
        <f>B120</f>
        <v>1</v>
      </c>
      <c r="C138" s="59" t="s">
        <v>4</v>
      </c>
      <c r="D138" s="60"/>
      <c r="E138" s="31"/>
      <c r="F138" s="32">
        <f>F127+F137</f>
        <v>1265</v>
      </c>
      <c r="G138" s="32">
        <f t="shared" ref="G138" si="63">G127+G137</f>
        <v>65.03</v>
      </c>
      <c r="H138" s="32">
        <f t="shared" ref="H138" si="64">H127+H137</f>
        <v>218.12</v>
      </c>
      <c r="I138" s="32">
        <f t="shared" ref="I138" si="65">I127+I137</f>
        <v>266.20000000000005</v>
      </c>
      <c r="J138" s="32">
        <f t="shared" ref="J138:L138" si="66">J127+J137</f>
        <v>1068.9000000000001</v>
      </c>
      <c r="K138" s="32"/>
      <c r="L138" s="32">
        <f t="shared" si="66"/>
        <v>82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42" t="s">
        <v>96</v>
      </c>
      <c r="F139" s="43">
        <v>170</v>
      </c>
      <c r="G139" s="43">
        <v>22.31</v>
      </c>
      <c r="H139" s="43">
        <v>11.77</v>
      </c>
      <c r="I139" s="43">
        <v>30.05</v>
      </c>
      <c r="J139" s="43">
        <v>322.24</v>
      </c>
      <c r="K139" s="44" t="s">
        <v>162</v>
      </c>
      <c r="L139" s="43"/>
    </row>
    <row r="140" spans="1:12" ht="15" x14ac:dyDescent="0.25">
      <c r="A140" s="23"/>
      <c r="B140" s="15"/>
      <c r="C140" s="11"/>
      <c r="D140" s="6"/>
      <c r="E140" s="42" t="s">
        <v>65</v>
      </c>
      <c r="F140" s="43">
        <v>10</v>
      </c>
      <c r="G140" s="43">
        <v>0.04</v>
      </c>
      <c r="H140" s="43">
        <v>6.6</v>
      </c>
      <c r="I140" s="43">
        <v>0.06</v>
      </c>
      <c r="J140" s="43">
        <v>59.84</v>
      </c>
      <c r="K140" s="44" t="s">
        <v>136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0.26</v>
      </c>
      <c r="H141" s="43">
        <v>0.03</v>
      </c>
      <c r="I141" s="43">
        <v>10.26</v>
      </c>
      <c r="J141" s="43">
        <v>43.8</v>
      </c>
      <c r="K141" s="44" t="s">
        <v>125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94</v>
      </c>
      <c r="K142" s="44" t="s">
        <v>54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67</v>
      </c>
      <c r="F143" s="43">
        <v>100</v>
      </c>
      <c r="G143" s="43">
        <v>0.8</v>
      </c>
      <c r="H143" s="43">
        <v>0.2</v>
      </c>
      <c r="I143" s="43">
        <v>7.5</v>
      </c>
      <c r="J143" s="43">
        <v>38</v>
      </c>
      <c r="K143" s="44" t="s">
        <v>54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7">SUM(G139:G145)</f>
        <v>26.45</v>
      </c>
      <c r="H146" s="19">
        <f t="shared" si="67"/>
        <v>18.919999999999998</v>
      </c>
      <c r="I146" s="19">
        <f t="shared" si="67"/>
        <v>67.55</v>
      </c>
      <c r="J146" s="19">
        <f t="shared" si="67"/>
        <v>557.88000000000011</v>
      </c>
      <c r="K146" s="25"/>
      <c r="L146" s="19">
        <f t="shared" ref="L146" si="68">SUM(L139:L145)</f>
        <v>0</v>
      </c>
    </row>
    <row r="147" spans="1:12" ht="15" x14ac:dyDescent="0.25">
      <c r="A147" s="26">
        <v>2</v>
      </c>
      <c r="B147" s="13">
        <v>2</v>
      </c>
      <c r="C147" s="10" t="s">
        <v>25</v>
      </c>
      <c r="D147" s="7" t="s">
        <v>26</v>
      </c>
      <c r="E147" s="42" t="s">
        <v>97</v>
      </c>
      <c r="F147" s="43">
        <v>80</v>
      </c>
      <c r="G147" s="43">
        <v>0.7</v>
      </c>
      <c r="H147" s="43">
        <v>8.1</v>
      </c>
      <c r="I147" s="43">
        <v>5.7</v>
      </c>
      <c r="J147" s="43">
        <v>99</v>
      </c>
      <c r="K147" s="44" t="s">
        <v>161</v>
      </c>
      <c r="L147" s="43">
        <v>10.25</v>
      </c>
    </row>
    <row r="148" spans="1:12" ht="15" x14ac:dyDescent="0.25">
      <c r="A148" s="23"/>
      <c r="B148" s="15"/>
      <c r="C148" s="11"/>
      <c r="D148" s="7" t="s">
        <v>27</v>
      </c>
      <c r="E148" s="42" t="s">
        <v>98</v>
      </c>
      <c r="F148" s="43">
        <v>210</v>
      </c>
      <c r="G148" s="43">
        <v>2.1800000000000002</v>
      </c>
      <c r="H148" s="43">
        <v>3.77</v>
      </c>
      <c r="I148" s="43">
        <v>9.8699999999999992</v>
      </c>
      <c r="J148" s="43">
        <v>82.76</v>
      </c>
      <c r="K148" s="44" t="s">
        <v>163</v>
      </c>
      <c r="L148" s="43">
        <v>50</v>
      </c>
    </row>
    <row r="149" spans="1:12" ht="15" x14ac:dyDescent="0.25">
      <c r="A149" s="23"/>
      <c r="B149" s="15"/>
      <c r="C149" s="11"/>
      <c r="D149" s="7" t="s">
        <v>28</v>
      </c>
      <c r="E149" s="42" t="s">
        <v>99</v>
      </c>
      <c r="F149" s="43">
        <v>100</v>
      </c>
      <c r="G149" s="43">
        <v>16.899999999999999</v>
      </c>
      <c r="H149" s="43">
        <v>16.399999999999999</v>
      </c>
      <c r="I149" s="43">
        <v>4</v>
      </c>
      <c r="J149" s="43">
        <v>232</v>
      </c>
      <c r="K149" s="44" t="s">
        <v>145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100</v>
      </c>
      <c r="F150" s="43">
        <v>150</v>
      </c>
      <c r="G150" s="43">
        <v>5.9</v>
      </c>
      <c r="H150" s="43">
        <v>7</v>
      </c>
      <c r="I150" s="43">
        <v>40.6</v>
      </c>
      <c r="J150" s="43">
        <v>249.5</v>
      </c>
      <c r="K150" s="44" t="s">
        <v>164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101</v>
      </c>
      <c r="F151" s="43">
        <v>200</v>
      </c>
      <c r="G151" s="43">
        <v>0.1</v>
      </c>
      <c r="H151" s="43">
        <v>0.1</v>
      </c>
      <c r="I151" s="43">
        <v>14.9</v>
      </c>
      <c r="J151" s="43">
        <v>60.7</v>
      </c>
      <c r="K151" s="44" t="s">
        <v>165</v>
      </c>
      <c r="L151" s="43">
        <v>10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94</v>
      </c>
      <c r="K152" s="44" t="s">
        <v>54</v>
      </c>
      <c r="L152" s="43">
        <v>2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28.82</v>
      </c>
      <c r="H156" s="19">
        <f t="shared" si="69"/>
        <v>35.69</v>
      </c>
      <c r="I156" s="19">
        <f t="shared" si="69"/>
        <v>94.75</v>
      </c>
      <c r="J156" s="19">
        <f t="shared" si="69"/>
        <v>817.96</v>
      </c>
      <c r="K156" s="25"/>
      <c r="L156" s="19">
        <f t="shared" ref="L156" si="70">SUM(L147:L155)</f>
        <v>72.25</v>
      </c>
    </row>
    <row r="157" spans="1:12" ht="15.75" thickBot="1" x14ac:dyDescent="0.25">
      <c r="A157" s="29">
        <f>A139</f>
        <v>2</v>
      </c>
      <c r="B157" s="30">
        <f>B139</f>
        <v>2</v>
      </c>
      <c r="C157" s="59" t="s">
        <v>4</v>
      </c>
      <c r="D157" s="60"/>
      <c r="E157" s="31"/>
      <c r="F157" s="32">
        <f>F146+F156</f>
        <v>1300</v>
      </c>
      <c r="G157" s="32">
        <f t="shared" ref="G157" si="71">G146+G156</f>
        <v>55.269999999999996</v>
      </c>
      <c r="H157" s="32">
        <f t="shared" ref="H157" si="72">H146+H156</f>
        <v>54.61</v>
      </c>
      <c r="I157" s="32">
        <f t="shared" ref="I157" si="73">I146+I156</f>
        <v>162.30000000000001</v>
      </c>
      <c r="J157" s="32">
        <f t="shared" ref="J157:L157" si="74">J146+J156</f>
        <v>1375.8400000000001</v>
      </c>
      <c r="K157" s="32"/>
      <c r="L157" s="32">
        <f t="shared" si="74"/>
        <v>72.25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102</v>
      </c>
      <c r="F158" s="40">
        <v>200</v>
      </c>
      <c r="G158" s="40">
        <v>5.3</v>
      </c>
      <c r="H158" s="40">
        <v>5.4</v>
      </c>
      <c r="I158" s="40">
        <v>28.7</v>
      </c>
      <c r="J158" s="40">
        <v>184.5</v>
      </c>
      <c r="K158" s="41" t="s">
        <v>166</v>
      </c>
      <c r="L158" s="40"/>
    </row>
    <row r="159" spans="1:12" ht="15" x14ac:dyDescent="0.25">
      <c r="A159" s="23"/>
      <c r="B159" s="15"/>
      <c r="C159" s="11"/>
      <c r="D159" s="6"/>
      <c r="E159" s="52" t="s">
        <v>103</v>
      </c>
      <c r="F159" s="43">
        <v>15</v>
      </c>
      <c r="G159" s="43">
        <v>3.48</v>
      </c>
      <c r="H159" s="43">
        <v>4.43</v>
      </c>
      <c r="I159" s="43" t="s">
        <v>54</v>
      </c>
      <c r="J159" s="43">
        <v>54.6</v>
      </c>
      <c r="K159" s="51" t="s">
        <v>131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82</v>
      </c>
      <c r="F160" s="43">
        <v>200</v>
      </c>
      <c r="G160" s="43">
        <v>3.87</v>
      </c>
      <c r="H160" s="43">
        <v>3.8</v>
      </c>
      <c r="I160" s="43">
        <v>15.09</v>
      </c>
      <c r="J160" s="43">
        <v>111.46</v>
      </c>
      <c r="K160" s="44" t="s">
        <v>149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104</v>
      </c>
      <c r="F161" s="43">
        <v>60</v>
      </c>
      <c r="G161" s="43">
        <v>4.9000000000000004</v>
      </c>
      <c r="H161" s="43">
        <v>2.7</v>
      </c>
      <c r="I161" s="43">
        <v>32.200000000000003</v>
      </c>
      <c r="J161" s="43">
        <v>172.9</v>
      </c>
      <c r="K161" s="44" t="s">
        <v>167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100</v>
      </c>
      <c r="G162" s="43">
        <v>1.1000000000000001</v>
      </c>
      <c r="H162" s="43">
        <v>0.3</v>
      </c>
      <c r="I162" s="43">
        <v>23</v>
      </c>
      <c r="J162" s="43">
        <v>89</v>
      </c>
      <c r="K162" s="44" t="s">
        <v>54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575</v>
      </c>
      <c r="G165" s="19">
        <f t="shared" ref="G165:J165" si="75">SUM(G158:G164)</f>
        <v>18.649999999999999</v>
      </c>
      <c r="H165" s="19">
        <f t="shared" si="75"/>
        <v>16.63</v>
      </c>
      <c r="I165" s="19">
        <f t="shared" si="75"/>
        <v>98.990000000000009</v>
      </c>
      <c r="J165" s="19">
        <f t="shared" si="75"/>
        <v>612.46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105</v>
      </c>
      <c r="F166" s="43">
        <v>80</v>
      </c>
      <c r="G166" s="43">
        <v>1.1000000000000001</v>
      </c>
      <c r="H166" s="43">
        <v>3.6</v>
      </c>
      <c r="I166" s="43">
        <v>6.1</v>
      </c>
      <c r="J166" s="43">
        <v>60.8</v>
      </c>
      <c r="K166" s="51" t="s">
        <v>168</v>
      </c>
      <c r="L166" s="43">
        <v>13.25</v>
      </c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200</v>
      </c>
      <c r="G167" s="43">
        <v>10.65</v>
      </c>
      <c r="H167" s="43">
        <v>10.02</v>
      </c>
      <c r="I167" s="43">
        <v>13.17</v>
      </c>
      <c r="J167" s="43">
        <v>185.62</v>
      </c>
      <c r="K167" s="44" t="s">
        <v>169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107</v>
      </c>
      <c r="F168" s="43">
        <v>240</v>
      </c>
      <c r="G168" s="43">
        <v>23.27</v>
      </c>
      <c r="H168" s="43">
        <v>9.7200000000000006</v>
      </c>
      <c r="I168" s="43">
        <v>26.73</v>
      </c>
      <c r="J168" s="43">
        <v>293.68</v>
      </c>
      <c r="K168" s="44" t="s">
        <v>170</v>
      </c>
      <c r="L168" s="43">
        <v>45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108</v>
      </c>
      <c r="F170" s="43">
        <v>200</v>
      </c>
      <c r="G170" s="43">
        <v>0.59</v>
      </c>
      <c r="H170" s="43">
        <v>0.05</v>
      </c>
      <c r="I170" s="43">
        <v>17.59</v>
      </c>
      <c r="J170" s="43">
        <v>73.95</v>
      </c>
      <c r="K170" s="44" t="s">
        <v>171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 t="s">
        <v>109</v>
      </c>
      <c r="F171" s="43">
        <v>60</v>
      </c>
      <c r="G171" s="43">
        <v>1.65</v>
      </c>
      <c r="H171" s="43">
        <v>0.3</v>
      </c>
      <c r="I171" s="43">
        <v>8.35</v>
      </c>
      <c r="J171" s="43">
        <v>43.5</v>
      </c>
      <c r="K171" s="44" t="s">
        <v>54</v>
      </c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37.26</v>
      </c>
      <c r="H175" s="19">
        <f t="shared" si="77"/>
        <v>23.69</v>
      </c>
      <c r="I175" s="19">
        <f t="shared" si="77"/>
        <v>71.94</v>
      </c>
      <c r="J175" s="19">
        <f t="shared" si="77"/>
        <v>657.55000000000007</v>
      </c>
      <c r="K175" s="25"/>
      <c r="L175" s="19">
        <f t="shared" ref="L175" si="78">SUM(L166:L174)</f>
        <v>75.25</v>
      </c>
    </row>
    <row r="176" spans="1:12" ht="15.75" thickBot="1" x14ac:dyDescent="0.25">
      <c r="A176" s="29">
        <f>A158</f>
        <v>2</v>
      </c>
      <c r="B176" s="30">
        <f>B158</f>
        <v>3</v>
      </c>
      <c r="C176" s="59" t="s">
        <v>4</v>
      </c>
      <c r="D176" s="60"/>
      <c r="E176" s="31"/>
      <c r="F176" s="32">
        <f>F165+F175</f>
        <v>1355</v>
      </c>
      <c r="G176" s="32">
        <f t="shared" ref="G176" si="79">G165+G175</f>
        <v>55.91</v>
      </c>
      <c r="H176" s="32">
        <f t="shared" ref="H176" si="80">H165+H175</f>
        <v>40.32</v>
      </c>
      <c r="I176" s="32">
        <f t="shared" ref="I176" si="81">I165+I175</f>
        <v>170.93</v>
      </c>
      <c r="J176" s="32">
        <f t="shared" ref="J176:L176" si="82">J165+J175</f>
        <v>1270.0100000000002</v>
      </c>
      <c r="K176" s="32"/>
      <c r="L176" s="32">
        <f t="shared" si="82"/>
        <v>75.25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42" t="s">
        <v>110</v>
      </c>
      <c r="F177" s="43">
        <v>100</v>
      </c>
      <c r="G177" s="43">
        <v>9.74</v>
      </c>
      <c r="H177" s="43">
        <v>11.52</v>
      </c>
      <c r="I177" s="43">
        <v>2.4700000000000002</v>
      </c>
      <c r="J177" s="43">
        <v>152.80000000000001</v>
      </c>
      <c r="K177" s="44" t="s">
        <v>172</v>
      </c>
      <c r="L177" s="43"/>
    </row>
    <row r="178" spans="1:12" ht="15" x14ac:dyDescent="0.25">
      <c r="A178" s="23"/>
      <c r="B178" s="15"/>
      <c r="C178" s="11"/>
      <c r="D178" s="6"/>
      <c r="E178" s="42" t="s">
        <v>111</v>
      </c>
      <c r="F178" s="43">
        <v>30</v>
      </c>
      <c r="G178" s="43">
        <v>0.33</v>
      </c>
      <c r="H178" s="43">
        <v>0.06</v>
      </c>
      <c r="I178" s="43">
        <v>1.1399999999999999</v>
      </c>
      <c r="J178" s="43">
        <v>7.2</v>
      </c>
      <c r="K178" s="44" t="s">
        <v>155</v>
      </c>
      <c r="L178" s="43"/>
    </row>
    <row r="179" spans="1:12" ht="15" x14ac:dyDescent="0.25">
      <c r="A179" s="23"/>
      <c r="B179" s="15"/>
      <c r="C179" s="11"/>
      <c r="D179" s="7" t="s">
        <v>22</v>
      </c>
      <c r="E179" s="52" t="s">
        <v>95</v>
      </c>
      <c r="F179" s="43">
        <v>200</v>
      </c>
      <c r="G179" s="43">
        <v>0.2</v>
      </c>
      <c r="H179" s="43">
        <v>0.02</v>
      </c>
      <c r="I179" s="43">
        <v>10.5</v>
      </c>
      <c r="J179" s="43">
        <v>41.42</v>
      </c>
      <c r="K179" s="51" t="s">
        <v>137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94</v>
      </c>
      <c r="K180" s="44" t="s">
        <v>54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112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54</v>
      </c>
      <c r="L181" s="43"/>
    </row>
    <row r="182" spans="1:12" ht="15" x14ac:dyDescent="0.25">
      <c r="A182" s="23"/>
      <c r="B182" s="15"/>
      <c r="C182" s="11"/>
      <c r="D182" s="6"/>
      <c r="E182" s="42" t="s">
        <v>113</v>
      </c>
      <c r="F182" s="43">
        <v>100</v>
      </c>
      <c r="G182" s="43">
        <v>6</v>
      </c>
      <c r="H182" s="43">
        <v>24</v>
      </c>
      <c r="I182" s="43">
        <v>65</v>
      </c>
      <c r="J182" s="43">
        <v>502</v>
      </c>
      <c r="K182" s="44" t="s">
        <v>54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3">SUM(G177:G183)</f>
        <v>20.11</v>
      </c>
      <c r="H184" s="19">
        <f t="shared" si="83"/>
        <v>36.119999999999997</v>
      </c>
      <c r="I184" s="19">
        <f t="shared" si="83"/>
        <v>106.28999999999999</v>
      </c>
      <c r="J184" s="19">
        <f t="shared" si="83"/>
        <v>835.42000000000007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40</v>
      </c>
      <c r="F185" s="43">
        <v>60</v>
      </c>
      <c r="G185" s="43">
        <v>1.05</v>
      </c>
      <c r="H185" s="43">
        <v>3.13</v>
      </c>
      <c r="I185" s="43">
        <v>5.64</v>
      </c>
      <c r="J185" s="43">
        <v>55.34</v>
      </c>
      <c r="K185" s="44" t="s">
        <v>132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114</v>
      </c>
      <c r="F186" s="43">
        <v>200</v>
      </c>
      <c r="G186" s="43">
        <v>5.46</v>
      </c>
      <c r="H186" s="43">
        <v>6.98</v>
      </c>
      <c r="I186" s="43">
        <v>13.36</v>
      </c>
      <c r="J186" s="43">
        <v>138.57</v>
      </c>
      <c r="K186" s="44" t="s">
        <v>173</v>
      </c>
      <c r="L186" s="43">
        <v>33.25</v>
      </c>
    </row>
    <row r="187" spans="1:12" ht="15" x14ac:dyDescent="0.25">
      <c r="A187" s="23"/>
      <c r="B187" s="15"/>
      <c r="C187" s="11"/>
      <c r="D187" s="7" t="s">
        <v>28</v>
      </c>
      <c r="E187" s="42" t="s">
        <v>43</v>
      </c>
      <c r="F187" s="43">
        <v>100</v>
      </c>
      <c r="G187" s="43">
        <v>17.93</v>
      </c>
      <c r="H187" s="43">
        <v>9.36</v>
      </c>
      <c r="I187" s="43">
        <v>4.82</v>
      </c>
      <c r="J187" s="43">
        <v>176.07</v>
      </c>
      <c r="K187" s="44" t="s">
        <v>140</v>
      </c>
      <c r="L187" s="43">
        <v>42</v>
      </c>
    </row>
    <row r="188" spans="1:12" ht="15" x14ac:dyDescent="0.25">
      <c r="A188" s="23"/>
      <c r="B188" s="15"/>
      <c r="C188" s="11"/>
      <c r="D188" s="7" t="s">
        <v>29</v>
      </c>
      <c r="E188" s="42" t="s">
        <v>52</v>
      </c>
      <c r="F188" s="43">
        <v>150</v>
      </c>
      <c r="G188" s="43">
        <v>3.7</v>
      </c>
      <c r="H188" s="43">
        <v>4.8</v>
      </c>
      <c r="I188" s="43">
        <v>36.5</v>
      </c>
      <c r="J188" s="43">
        <v>203.5</v>
      </c>
      <c r="K188" s="44" t="s">
        <v>174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115</v>
      </c>
      <c r="F189" s="43">
        <v>200</v>
      </c>
      <c r="G189" s="43">
        <v>0.24</v>
      </c>
      <c r="H189" s="43">
        <v>0.13</v>
      </c>
      <c r="I189" s="43">
        <v>14.14</v>
      </c>
      <c r="J189" s="43">
        <v>60.07</v>
      </c>
      <c r="K189" s="44" t="s">
        <v>129</v>
      </c>
      <c r="L189" s="43">
        <v>8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94</v>
      </c>
      <c r="K190" s="44" t="s">
        <v>54</v>
      </c>
      <c r="L190" s="43">
        <v>2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5">SUM(G185:G193)</f>
        <v>31.419999999999995</v>
      </c>
      <c r="H194" s="19">
        <f t="shared" si="85"/>
        <v>24.72</v>
      </c>
      <c r="I194" s="19">
        <f t="shared" si="85"/>
        <v>94.140000000000015</v>
      </c>
      <c r="J194" s="19">
        <f t="shared" si="85"/>
        <v>727.55000000000007</v>
      </c>
      <c r="K194" s="25"/>
      <c r="L194" s="19">
        <f t="shared" ref="L194" si="86">SUM(L185:L193)</f>
        <v>85.25</v>
      </c>
    </row>
    <row r="195" spans="1:12" ht="15.75" thickBot="1" x14ac:dyDescent="0.25">
      <c r="A195" s="29">
        <f>A177</f>
        <v>2</v>
      </c>
      <c r="B195" s="30">
        <f>B177</f>
        <v>4</v>
      </c>
      <c r="C195" s="59" t="s">
        <v>4</v>
      </c>
      <c r="D195" s="60"/>
      <c r="E195" s="31"/>
      <c r="F195" s="32">
        <f>F184+F194</f>
        <v>1320</v>
      </c>
      <c r="G195" s="32">
        <f t="shared" ref="G195" si="87">G184+G194</f>
        <v>51.529999999999994</v>
      </c>
      <c r="H195" s="32">
        <f t="shared" ref="H195" si="88">H184+H194</f>
        <v>60.839999999999996</v>
      </c>
      <c r="I195" s="32">
        <f t="shared" ref="I195" si="89">I184+I194</f>
        <v>200.43</v>
      </c>
      <c r="J195" s="32">
        <f t="shared" ref="J195:L195" si="90">J184+J194</f>
        <v>1562.9700000000003</v>
      </c>
      <c r="K195" s="32"/>
      <c r="L195" s="32">
        <f t="shared" si="90"/>
        <v>85.25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116</v>
      </c>
      <c r="F196" s="40">
        <v>170</v>
      </c>
      <c r="G196" s="40">
        <v>19.89</v>
      </c>
      <c r="H196" s="40">
        <v>10.76</v>
      </c>
      <c r="I196" s="40">
        <v>27.87</v>
      </c>
      <c r="J196" s="40">
        <v>292.77999999999997</v>
      </c>
      <c r="K196" s="41" t="s">
        <v>175</v>
      </c>
      <c r="L196" s="40"/>
    </row>
    <row r="197" spans="1:12" ht="15" x14ac:dyDescent="0.25">
      <c r="A197" s="23"/>
      <c r="B197" s="15"/>
      <c r="C197" s="11"/>
      <c r="D197" s="6"/>
      <c r="E197" s="42" t="s">
        <v>45</v>
      </c>
      <c r="F197" s="43">
        <v>10</v>
      </c>
      <c r="G197" s="43">
        <v>0.04</v>
      </c>
      <c r="H197" s="43">
        <v>6.6</v>
      </c>
      <c r="I197" s="43">
        <v>0.06</v>
      </c>
      <c r="J197" s="43">
        <v>59.84</v>
      </c>
      <c r="K197" s="44" t="s">
        <v>136</v>
      </c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82</v>
      </c>
      <c r="F198" s="43">
        <v>200</v>
      </c>
      <c r="G198" s="43">
        <v>3.87</v>
      </c>
      <c r="H198" s="43">
        <v>3.8</v>
      </c>
      <c r="I198" s="43">
        <v>15.09</v>
      </c>
      <c r="J198" s="43">
        <v>111.46</v>
      </c>
      <c r="K198" s="44" t="s">
        <v>149</v>
      </c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39</v>
      </c>
      <c r="F199" s="43">
        <v>40</v>
      </c>
      <c r="G199" s="43">
        <v>3.04</v>
      </c>
      <c r="H199" s="43">
        <v>0.32</v>
      </c>
      <c r="I199" s="43">
        <v>19.68</v>
      </c>
      <c r="J199" s="43">
        <v>94</v>
      </c>
      <c r="K199" s="44" t="s">
        <v>54</v>
      </c>
      <c r="L199" s="43"/>
    </row>
    <row r="200" spans="1:12" ht="15" x14ac:dyDescent="0.25">
      <c r="A200" s="23"/>
      <c r="B200" s="15"/>
      <c r="C200" s="11"/>
      <c r="D200" s="7" t="s">
        <v>24</v>
      </c>
      <c r="E200" s="42" t="s">
        <v>67</v>
      </c>
      <c r="F200" s="43">
        <v>100</v>
      </c>
      <c r="G200" s="43">
        <v>0.8</v>
      </c>
      <c r="H200" s="43">
        <v>0.2</v>
      </c>
      <c r="I200" s="43">
        <v>7.5</v>
      </c>
      <c r="J200" s="43">
        <v>38</v>
      </c>
      <c r="K200" s="44" t="s">
        <v>54</v>
      </c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520</v>
      </c>
      <c r="G203" s="19">
        <f t="shared" ref="G203:J203" si="91">SUM(G196:G202)</f>
        <v>27.64</v>
      </c>
      <c r="H203" s="19">
        <f t="shared" si="91"/>
        <v>21.68</v>
      </c>
      <c r="I203" s="19">
        <f t="shared" si="91"/>
        <v>70.199999999999989</v>
      </c>
      <c r="J203" s="19">
        <f t="shared" si="91"/>
        <v>596.07999999999993</v>
      </c>
      <c r="K203" s="25"/>
      <c r="L203" s="19">
        <f t="shared" ref="L203" si="92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117</v>
      </c>
      <c r="F204" s="43">
        <v>60</v>
      </c>
      <c r="G204" s="43">
        <v>1.02</v>
      </c>
      <c r="H204" s="43">
        <v>5.28</v>
      </c>
      <c r="I204" s="43">
        <v>6</v>
      </c>
      <c r="J204" s="43">
        <v>75.510000000000005</v>
      </c>
      <c r="K204" s="44" t="s">
        <v>176</v>
      </c>
      <c r="L204" s="43">
        <v>3</v>
      </c>
    </row>
    <row r="205" spans="1:12" ht="15" x14ac:dyDescent="0.25">
      <c r="A205" s="23"/>
      <c r="B205" s="15"/>
      <c r="C205" s="11"/>
      <c r="D205" s="7" t="s">
        <v>27</v>
      </c>
      <c r="E205" s="42" t="s">
        <v>98</v>
      </c>
      <c r="F205" s="43">
        <v>210</v>
      </c>
      <c r="G205" s="43">
        <v>2.1800000000000002</v>
      </c>
      <c r="H205" s="43">
        <v>3.77</v>
      </c>
      <c r="I205" s="43">
        <v>9.8699999999999992</v>
      </c>
      <c r="J205" s="43">
        <v>82.76</v>
      </c>
      <c r="K205" s="44" t="s">
        <v>163</v>
      </c>
      <c r="L205" s="43">
        <v>45</v>
      </c>
    </row>
    <row r="206" spans="1:12" ht="15" x14ac:dyDescent="0.25">
      <c r="A206" s="23"/>
      <c r="B206" s="15"/>
      <c r="C206" s="11"/>
      <c r="D206" s="7" t="s">
        <v>28</v>
      </c>
      <c r="E206" s="42" t="s">
        <v>118</v>
      </c>
      <c r="F206" s="43">
        <v>200</v>
      </c>
      <c r="G206" s="43">
        <v>20.100000000000001</v>
      </c>
      <c r="H206" s="43">
        <v>18.7</v>
      </c>
      <c r="I206" s="43">
        <v>17.2</v>
      </c>
      <c r="J206" s="43">
        <v>318</v>
      </c>
      <c r="K206" s="44" t="s">
        <v>177</v>
      </c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119</v>
      </c>
      <c r="F208" s="43">
        <v>200</v>
      </c>
      <c r="G208" s="43">
        <v>1</v>
      </c>
      <c r="H208" s="43">
        <v>0.1</v>
      </c>
      <c r="I208" s="43">
        <v>15.7</v>
      </c>
      <c r="J208" s="43">
        <v>66.900000000000006</v>
      </c>
      <c r="K208" s="44" t="s">
        <v>178</v>
      </c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109</v>
      </c>
      <c r="F209" s="43">
        <v>60</v>
      </c>
      <c r="G209" s="43">
        <v>1.65</v>
      </c>
      <c r="H209" s="43">
        <v>0.3</v>
      </c>
      <c r="I209" s="43">
        <v>8.35</v>
      </c>
      <c r="J209" s="43">
        <v>43.5</v>
      </c>
      <c r="K209" s="44" t="s">
        <v>54</v>
      </c>
      <c r="L209" s="43">
        <v>2</v>
      </c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730</v>
      </c>
      <c r="G213" s="19">
        <f t="shared" ref="G213:J213" si="93">SUM(G204:G212)</f>
        <v>25.95</v>
      </c>
      <c r="H213" s="19">
        <f t="shared" si="93"/>
        <v>28.150000000000002</v>
      </c>
      <c r="I213" s="19">
        <f t="shared" si="93"/>
        <v>57.12</v>
      </c>
      <c r="J213" s="19">
        <f t="shared" si="93"/>
        <v>586.66999999999996</v>
      </c>
      <c r="K213" s="25"/>
      <c r="L213" s="19">
        <f t="shared" ref="L213" si="94">SUM(L204:L212)</f>
        <v>50</v>
      </c>
    </row>
    <row r="214" spans="1:12" ht="15.75" thickBot="1" x14ac:dyDescent="0.25">
      <c r="A214" s="29">
        <f>A196</f>
        <v>2</v>
      </c>
      <c r="B214" s="30">
        <f>B196</f>
        <v>5</v>
      </c>
      <c r="C214" s="59" t="s">
        <v>4</v>
      </c>
      <c r="D214" s="60"/>
      <c r="E214" s="31"/>
      <c r="F214" s="32">
        <f>F203+F213</f>
        <v>1250</v>
      </c>
      <c r="G214" s="32">
        <f t="shared" ref="G214:J214" si="95">G203+G213</f>
        <v>53.59</v>
      </c>
      <c r="H214" s="32">
        <f t="shared" si="95"/>
        <v>49.83</v>
      </c>
      <c r="I214" s="32">
        <f t="shared" si="95"/>
        <v>127.32</v>
      </c>
      <c r="J214" s="32">
        <f t="shared" si="95"/>
        <v>1182.75</v>
      </c>
      <c r="K214" s="32"/>
      <c r="L214" s="32">
        <f t="shared" ref="L214" si="96">L203+L213</f>
        <v>50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64</v>
      </c>
      <c r="F215" s="40">
        <v>200</v>
      </c>
      <c r="G215" s="40">
        <v>5.3</v>
      </c>
      <c r="H215" s="40">
        <v>5.7</v>
      </c>
      <c r="I215" s="40">
        <v>25.3</v>
      </c>
      <c r="J215" s="40">
        <v>174.3</v>
      </c>
      <c r="K215" s="41" t="s">
        <v>179</v>
      </c>
      <c r="L215" s="40"/>
    </row>
    <row r="216" spans="1:12" ht="15" x14ac:dyDescent="0.25">
      <c r="A216" s="23"/>
      <c r="B216" s="15"/>
      <c r="C216" s="11"/>
      <c r="D216" s="6"/>
      <c r="E216" s="42" t="s">
        <v>65</v>
      </c>
      <c r="F216" s="43">
        <v>10</v>
      </c>
      <c r="G216" s="43">
        <v>0.04</v>
      </c>
      <c r="H216" s="43">
        <v>6.6</v>
      </c>
      <c r="I216" s="43">
        <v>0.06</v>
      </c>
      <c r="J216" s="43">
        <v>59.84</v>
      </c>
      <c r="K216" s="44" t="s">
        <v>136</v>
      </c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120</v>
      </c>
      <c r="F217" s="43">
        <v>200</v>
      </c>
      <c r="G217" s="43">
        <v>0.26</v>
      </c>
      <c r="H217" s="43">
        <v>0.03</v>
      </c>
      <c r="I217" s="43">
        <v>10.26</v>
      </c>
      <c r="J217" s="43">
        <v>43.8</v>
      </c>
      <c r="K217" s="44" t="s">
        <v>125</v>
      </c>
      <c r="L217" s="43"/>
    </row>
    <row r="218" spans="1:12" ht="15" x14ac:dyDescent="0.25">
      <c r="A218" s="23"/>
      <c r="B218" s="15"/>
      <c r="C218" s="11"/>
      <c r="D218" s="7" t="s">
        <v>23</v>
      </c>
      <c r="E218" s="42" t="s">
        <v>39</v>
      </c>
      <c r="F218" s="43">
        <v>40</v>
      </c>
      <c r="G218" s="43">
        <v>3.04</v>
      </c>
      <c r="H218" s="43">
        <v>0.32</v>
      </c>
      <c r="I218" s="43">
        <v>19.68</v>
      </c>
      <c r="J218" s="43">
        <v>94</v>
      </c>
      <c r="K218" s="44" t="s">
        <v>54</v>
      </c>
      <c r="L218" s="43"/>
    </row>
    <row r="219" spans="1:12" ht="15" x14ac:dyDescent="0.25">
      <c r="A219" s="23"/>
      <c r="B219" s="15"/>
      <c r="C219" s="11"/>
      <c r="D219" s="7" t="s">
        <v>24</v>
      </c>
      <c r="E219" s="42" t="s">
        <v>121</v>
      </c>
      <c r="F219" s="43">
        <v>100</v>
      </c>
      <c r="G219" s="43">
        <v>0.8</v>
      </c>
      <c r="H219" s="43">
        <v>0.2</v>
      </c>
      <c r="I219" s="43">
        <v>7.5</v>
      </c>
      <c r="J219" s="43">
        <v>38</v>
      </c>
      <c r="K219" s="44" t="s">
        <v>54</v>
      </c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550</v>
      </c>
      <c r="G222" s="19">
        <f t="shared" ref="G222:J222" si="97">SUM(G215:G221)</f>
        <v>9.4400000000000013</v>
      </c>
      <c r="H222" s="19">
        <f t="shared" si="97"/>
        <v>12.85</v>
      </c>
      <c r="I222" s="19">
        <f t="shared" si="97"/>
        <v>62.8</v>
      </c>
      <c r="J222" s="19">
        <f t="shared" si="97"/>
        <v>409.94</v>
      </c>
      <c r="K222" s="25"/>
      <c r="L222" s="19">
        <f t="shared" ref="L222" si="98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9">
        <f t="shared" si="99"/>
        <v>0</v>
      </c>
      <c r="K232" s="25"/>
      <c r="L232" s="19">
        <f t="shared" ref="L232" si="100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9" t="s">
        <v>4</v>
      </c>
      <c r="D233" s="60"/>
      <c r="E233" s="31"/>
      <c r="F233" s="32">
        <f>F222+F232</f>
        <v>550</v>
      </c>
      <c r="G233" s="32">
        <f t="shared" ref="G233:J233" si="101">G222+G232</f>
        <v>9.4400000000000013</v>
      </c>
      <c r="H233" s="32">
        <f t="shared" si="101"/>
        <v>12.85</v>
      </c>
      <c r="I233" s="32">
        <f t="shared" si="101"/>
        <v>62.8</v>
      </c>
      <c r="J233" s="32">
        <f t="shared" si="101"/>
        <v>409.94</v>
      </c>
      <c r="K233" s="32"/>
      <c r="L233" s="32">
        <f t="shared" ref="L233" si="102">L222+L232</f>
        <v>0</v>
      </c>
    </row>
    <row r="234" spans="1:12" ht="13.9" customHeight="1" thickBot="1" x14ac:dyDescent="0.25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1165.8333333333333</v>
      </c>
      <c r="G234" s="34">
        <f t="shared" ref="G234:L234" si="103">(G24+G43+G62+G81+G100+G119+G138+G157+G176+G195+G214+G233)/(IF(G24=0,0,1)+IF(G43=0,0,1)+IF(G62=0,0,1)+IF(G81=0,0,1)+IF(G100=0,0,1)+IF(G119=0,0,1)+IF(G138=0,0,1)+IF(G157=0,0,1)+IF(G176=0,0,1)+IF(G195=0,0,1)+IF(G214=0,0,1)+IF(G233=0,0,1))</f>
        <v>46.874166666666667</v>
      </c>
      <c r="H234" s="34">
        <f t="shared" si="103"/>
        <v>57.639166666666682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186.67166666666671</v>
      </c>
      <c r="J234" s="34">
        <f t="shared" si="103"/>
        <v>1197.6725000000001</v>
      </c>
      <c r="K234" s="34"/>
      <c r="L234" s="34">
        <f t="shared" si="103"/>
        <v>76.138888888888886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11" manualBreakCount="11">
    <brk id="24" max="16383" man="1"/>
    <brk id="43" max="16383" man="1"/>
    <brk id="62" max="16383" man="1"/>
    <brk id="81" max="16383" man="1"/>
    <brk id="100" max="16383" man="1"/>
    <brk id="119" max="16383" man="1"/>
    <brk id="138" max="16383" man="1"/>
    <brk id="157" max="16383" man="1"/>
    <brk id="176" max="16383" man="1"/>
    <brk id="195" max="16383" man="1"/>
    <brk id="2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2025-02-14T01:39:56Z</cp:lastPrinted>
  <dcterms:created xsi:type="dcterms:W3CDTF">2022-05-16T14:23:56Z</dcterms:created>
  <dcterms:modified xsi:type="dcterms:W3CDTF">2025-02-20T07:46:05Z</dcterms:modified>
</cp:coreProperties>
</file>