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KDFX Team\Desktop\ГИС Энергоэффективность\"/>
    </mc:Choice>
  </mc:AlternateContent>
  <xr:revisionPtr revIDLastSave="0" documentId="8_{1F67FC9F-C651-4211-B35A-401DBF922ECC}" xr6:coauthVersionLast="45" xr6:coauthVersionMax="45" xr10:uidLastSave="{00000000-0000-0000-0000-000000000000}"/>
  <bookViews>
    <workbookView xWindow="24" yWindow="768" windowWidth="23016" windowHeight="11340" xr2:uid="{00000000-000D-0000-FFFF-FFFF00000000}"/>
  </bookViews>
  <sheets>
    <sheet name="Лист1" sheetId="1" r:id="rId1"/>
    <sheet name="Лист4" sheetId="4" r:id="rId2"/>
  </sheets>
  <definedNames>
    <definedName name="_GoBack" localSheetId="0">Лист1!#REF!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7" i="1" l="1"/>
  <c r="H287" i="1"/>
  <c r="G287" i="1"/>
  <c r="F287" i="1"/>
  <c r="E287" i="1"/>
  <c r="L286" i="1"/>
  <c r="H286" i="1"/>
  <c r="G286" i="1"/>
  <c r="F286" i="1"/>
  <c r="E286" i="1"/>
  <c r="L282" i="1"/>
  <c r="I282" i="1"/>
  <c r="H282" i="1"/>
  <c r="G282" i="1"/>
  <c r="F282" i="1"/>
  <c r="E282" i="1"/>
  <c r="L274" i="1"/>
  <c r="I274" i="1"/>
  <c r="H274" i="1"/>
  <c r="G274" i="1"/>
  <c r="F274" i="1"/>
  <c r="E274" i="1"/>
  <c r="I266" i="1"/>
  <c r="H266" i="1"/>
  <c r="G266" i="1"/>
  <c r="F266" i="1"/>
  <c r="E266" i="1"/>
  <c r="L265" i="1"/>
  <c r="I265" i="1"/>
  <c r="H265" i="1"/>
  <c r="G265" i="1"/>
  <c r="F265" i="1"/>
  <c r="E265" i="1"/>
  <c r="L262" i="1"/>
  <c r="I262" i="1"/>
  <c r="H262" i="1"/>
  <c r="G262" i="1"/>
  <c r="F262" i="1"/>
  <c r="E262" i="1"/>
  <c r="D262" i="1"/>
  <c r="C262" i="1"/>
  <c r="L255" i="1"/>
  <c r="I255" i="1"/>
  <c r="H255" i="1"/>
  <c r="G255" i="1"/>
  <c r="F255" i="1"/>
  <c r="E255" i="1"/>
  <c r="I248" i="1"/>
  <c r="H248" i="1"/>
  <c r="G248" i="1"/>
  <c r="F248" i="1"/>
  <c r="E248" i="1"/>
  <c r="L247" i="1"/>
  <c r="I247" i="1"/>
  <c r="H247" i="1"/>
  <c r="G247" i="1"/>
  <c r="F247" i="1"/>
  <c r="E247" i="1"/>
  <c r="L243" i="1"/>
  <c r="I243" i="1"/>
  <c r="H243" i="1"/>
  <c r="G243" i="1"/>
  <c r="F243" i="1"/>
  <c r="E243" i="1"/>
  <c r="L236" i="1"/>
  <c r="I236" i="1"/>
  <c r="H236" i="1"/>
  <c r="G236" i="1"/>
  <c r="F236" i="1"/>
  <c r="E236" i="1"/>
  <c r="I229" i="1"/>
  <c r="H229" i="1"/>
  <c r="G229" i="1"/>
  <c r="F229" i="1"/>
  <c r="E229" i="1"/>
  <c r="L228" i="1"/>
  <c r="I228" i="1"/>
  <c r="H228" i="1"/>
  <c r="G228" i="1"/>
  <c r="F228" i="1"/>
  <c r="E228" i="1"/>
  <c r="L224" i="1"/>
  <c r="I224" i="1"/>
  <c r="H224" i="1"/>
  <c r="G224" i="1"/>
  <c r="F224" i="1"/>
  <c r="E224" i="1"/>
  <c r="L216" i="1"/>
  <c r="I216" i="1"/>
  <c r="H216" i="1"/>
  <c r="G216" i="1"/>
  <c r="F216" i="1"/>
  <c r="E216" i="1"/>
  <c r="I208" i="1"/>
  <c r="H208" i="1"/>
  <c r="G208" i="1"/>
  <c r="F208" i="1"/>
  <c r="E208" i="1"/>
  <c r="L207" i="1"/>
  <c r="I207" i="1"/>
  <c r="H207" i="1"/>
  <c r="G207" i="1"/>
  <c r="F207" i="1"/>
  <c r="E207" i="1"/>
  <c r="L204" i="1"/>
  <c r="I204" i="1"/>
  <c r="H204" i="1"/>
  <c r="G204" i="1"/>
  <c r="F204" i="1"/>
  <c r="E204" i="1"/>
  <c r="L197" i="1"/>
  <c r="I197" i="1"/>
  <c r="H197" i="1"/>
  <c r="G197" i="1"/>
  <c r="F197" i="1"/>
  <c r="E197" i="1"/>
  <c r="I189" i="1"/>
  <c r="H189" i="1"/>
  <c r="G189" i="1"/>
  <c r="F189" i="1"/>
  <c r="E189" i="1"/>
  <c r="L188" i="1"/>
  <c r="I188" i="1"/>
  <c r="H188" i="1"/>
  <c r="G188" i="1"/>
  <c r="F188" i="1"/>
  <c r="E188" i="1"/>
  <c r="L184" i="1"/>
  <c r="I184" i="1"/>
  <c r="H184" i="1"/>
  <c r="G184" i="1"/>
  <c r="F184" i="1"/>
  <c r="E184" i="1"/>
  <c r="L177" i="1"/>
  <c r="I177" i="1"/>
  <c r="H177" i="1"/>
  <c r="G177" i="1"/>
  <c r="F177" i="1"/>
  <c r="E177" i="1"/>
  <c r="I169" i="1"/>
  <c r="H169" i="1"/>
  <c r="G169" i="1"/>
  <c r="F169" i="1"/>
  <c r="E169" i="1"/>
  <c r="L168" i="1"/>
  <c r="I168" i="1"/>
  <c r="H168" i="1"/>
  <c r="G168" i="1"/>
  <c r="F168" i="1"/>
  <c r="E168" i="1"/>
  <c r="L164" i="1"/>
  <c r="I164" i="1"/>
  <c r="H164" i="1"/>
  <c r="G164" i="1"/>
  <c r="F164" i="1"/>
  <c r="E164" i="1"/>
  <c r="L157" i="1"/>
  <c r="I157" i="1"/>
  <c r="H157" i="1"/>
  <c r="G157" i="1"/>
  <c r="F157" i="1"/>
  <c r="E157" i="1"/>
  <c r="I149" i="1"/>
  <c r="H149" i="1"/>
  <c r="G149" i="1"/>
  <c r="F149" i="1"/>
  <c r="E149" i="1"/>
  <c r="L148" i="1"/>
  <c r="I148" i="1"/>
  <c r="H148" i="1"/>
  <c r="G148" i="1"/>
  <c r="F148" i="1"/>
  <c r="E148" i="1"/>
  <c r="L144" i="1"/>
  <c r="I144" i="1"/>
  <c r="H144" i="1"/>
  <c r="G144" i="1"/>
  <c r="F144" i="1"/>
  <c r="E144" i="1"/>
  <c r="L137" i="1"/>
  <c r="I137" i="1"/>
  <c r="H137" i="1"/>
  <c r="G137" i="1"/>
  <c r="F137" i="1"/>
  <c r="E137" i="1"/>
  <c r="I129" i="1"/>
  <c r="H129" i="1"/>
  <c r="G129" i="1"/>
  <c r="F129" i="1"/>
  <c r="E129" i="1"/>
  <c r="L128" i="1"/>
  <c r="I128" i="1"/>
  <c r="H128" i="1"/>
  <c r="G128" i="1"/>
  <c r="F128" i="1"/>
  <c r="E128" i="1"/>
  <c r="L124" i="1"/>
  <c r="I124" i="1"/>
  <c r="H124" i="1"/>
  <c r="G124" i="1"/>
  <c r="F124" i="1"/>
  <c r="E124" i="1"/>
  <c r="L116" i="1"/>
  <c r="I116" i="1"/>
  <c r="H116" i="1"/>
  <c r="G116" i="1"/>
  <c r="F116" i="1"/>
  <c r="E116" i="1"/>
  <c r="I108" i="1"/>
  <c r="H108" i="1"/>
  <c r="G108" i="1"/>
  <c r="F108" i="1"/>
  <c r="E108" i="1"/>
  <c r="L107" i="1"/>
  <c r="I107" i="1"/>
  <c r="H107" i="1"/>
  <c r="G107" i="1"/>
  <c r="F107" i="1"/>
  <c r="E107" i="1"/>
  <c r="L103" i="1"/>
  <c r="H103" i="1"/>
  <c r="G103" i="1"/>
  <c r="F103" i="1"/>
  <c r="E103" i="1"/>
  <c r="L96" i="1"/>
  <c r="H96" i="1"/>
  <c r="G96" i="1"/>
  <c r="F96" i="1"/>
  <c r="E96" i="1"/>
  <c r="I89" i="1"/>
  <c r="H89" i="1"/>
  <c r="G89" i="1"/>
  <c r="F89" i="1"/>
  <c r="E89" i="1"/>
  <c r="L88" i="1"/>
  <c r="H88" i="1"/>
  <c r="G88" i="1"/>
  <c r="F88" i="1"/>
  <c r="E88" i="1"/>
  <c r="L84" i="1"/>
  <c r="I84" i="1"/>
  <c r="H84" i="1"/>
  <c r="G84" i="1"/>
  <c r="F84" i="1"/>
  <c r="E84" i="1"/>
  <c r="L76" i="1"/>
  <c r="I76" i="1"/>
  <c r="H76" i="1"/>
  <c r="G76" i="1"/>
  <c r="F76" i="1"/>
  <c r="E76" i="1"/>
  <c r="I68" i="1"/>
  <c r="H68" i="1"/>
  <c r="G68" i="1"/>
  <c r="F68" i="1"/>
  <c r="E68" i="1"/>
  <c r="L67" i="1"/>
  <c r="I67" i="1"/>
  <c r="H67" i="1"/>
  <c r="G67" i="1"/>
  <c r="F67" i="1"/>
  <c r="E67" i="1"/>
  <c r="L64" i="1"/>
  <c r="I64" i="1"/>
  <c r="H64" i="1"/>
  <c r="G64" i="1"/>
  <c r="F64" i="1"/>
  <c r="E64" i="1"/>
  <c r="D64" i="1"/>
  <c r="C64" i="1"/>
  <c r="L57" i="1"/>
  <c r="I57" i="1"/>
  <c r="H57" i="1"/>
  <c r="G57" i="1"/>
  <c r="F57" i="1"/>
  <c r="E57" i="1"/>
  <c r="I50" i="1"/>
  <c r="H50" i="1"/>
  <c r="G50" i="1"/>
  <c r="F50" i="1"/>
  <c r="E50" i="1"/>
  <c r="L49" i="1"/>
  <c r="I49" i="1"/>
  <c r="H49" i="1"/>
  <c r="G49" i="1"/>
  <c r="F49" i="1"/>
  <c r="E49" i="1"/>
  <c r="L45" i="1"/>
  <c r="I45" i="1"/>
  <c r="H45" i="1"/>
  <c r="G45" i="1"/>
  <c r="F45" i="1"/>
  <c r="E45" i="1"/>
  <c r="L38" i="1"/>
  <c r="I38" i="1"/>
  <c r="H38" i="1"/>
  <c r="G38" i="1"/>
  <c r="F38" i="1"/>
  <c r="E38" i="1"/>
  <c r="I31" i="1"/>
  <c r="H31" i="1"/>
  <c r="G31" i="1"/>
  <c r="F31" i="1"/>
  <c r="E31" i="1"/>
  <c r="L30" i="1"/>
  <c r="I30" i="1"/>
  <c r="H30" i="1"/>
  <c r="G30" i="1"/>
  <c r="F30" i="1"/>
  <c r="E30" i="1"/>
  <c r="L26" i="1"/>
  <c r="I26" i="1"/>
  <c r="H26" i="1"/>
  <c r="G26" i="1"/>
  <c r="F26" i="1"/>
  <c r="E26" i="1"/>
  <c r="L18" i="1"/>
  <c r="I18" i="1"/>
  <c r="H18" i="1"/>
  <c r="G18" i="1"/>
  <c r="F18" i="1"/>
  <c r="E18" i="1"/>
</calcChain>
</file>

<file path=xl/sharedStrings.xml><?xml version="1.0" encoding="utf-8"?>
<sst xmlns="http://schemas.openxmlformats.org/spreadsheetml/2006/main" count="689" uniqueCount="274">
  <si>
    <t>Согласовано:</t>
  </si>
  <si>
    <t>Утверждаю:</t>
  </si>
  <si>
    <t>мед.работник лагеря "Улыбка"</t>
  </si>
  <si>
    <t>начальник лагеря "Улыбка"</t>
  </si>
  <si>
    <t xml:space="preserve">"________" _____________ 2025г. </t>
  </si>
  <si>
    <t xml:space="preserve">"________" _____________ 2025 г. </t>
  </si>
  <si>
    <t xml:space="preserve">Прием пищи </t>
  </si>
  <si>
    <t>Наименование блюда</t>
  </si>
  <si>
    <t>Выход блюда  дети с 7 до 11 лет лет</t>
  </si>
  <si>
    <t>Выход блюда  дети старше 11 лет</t>
  </si>
  <si>
    <t>Пищевые вещества (г)</t>
  </si>
  <si>
    <t>Энергети-</t>
  </si>
  <si>
    <t>Витамин С  мг</t>
  </si>
  <si>
    <t xml:space="preserve">N рецептуры </t>
  </si>
  <si>
    <t>№ тех карты</t>
  </si>
  <si>
    <t>%</t>
  </si>
  <si>
    <t xml:space="preserve">Б </t>
  </si>
  <si>
    <t xml:space="preserve">Ж </t>
  </si>
  <si>
    <t xml:space="preserve">У </t>
  </si>
  <si>
    <t xml:space="preserve">1 День  </t>
  </si>
  <si>
    <t>Завтрак:</t>
  </si>
  <si>
    <t>Масло порциями</t>
  </si>
  <si>
    <t>№ 14</t>
  </si>
  <si>
    <t>Сыр порциями</t>
  </si>
  <si>
    <t>№ 15</t>
  </si>
  <si>
    <t xml:space="preserve">Каша яичная с маслом сливочным </t>
  </si>
  <si>
    <t xml:space="preserve"> 150-200</t>
  </si>
  <si>
    <t>200-250 250</t>
  </si>
  <si>
    <t>№ 175</t>
  </si>
  <si>
    <t>Какао с молоком</t>
  </si>
  <si>
    <t>54-21гн</t>
  </si>
  <si>
    <t>Хлеб пшеничный</t>
  </si>
  <si>
    <t>к/к</t>
  </si>
  <si>
    <t>Итого завтрак</t>
  </si>
  <si>
    <t>Обед:</t>
  </si>
  <si>
    <t>Салат картофельный с морковью и зеленым горошком</t>
  </si>
  <si>
    <t>60-100</t>
  </si>
  <si>
    <t>100-150</t>
  </si>
  <si>
    <t>54-34з</t>
  </si>
  <si>
    <t>№ 9.2</t>
  </si>
  <si>
    <t>Суп  с гороховый</t>
  </si>
  <si>
    <t>200-250</t>
  </si>
  <si>
    <t>250-300</t>
  </si>
  <si>
    <t>54-8с</t>
  </si>
  <si>
    <t>№ 1.1</t>
  </si>
  <si>
    <t xml:space="preserve">Биточки из говядины  </t>
  </si>
  <si>
    <t>75-120</t>
  </si>
  <si>
    <t>100-120 80</t>
  </si>
  <si>
    <t>№ 268</t>
  </si>
  <si>
    <t>Соус красный</t>
  </si>
  <si>
    <t xml:space="preserve">54-3 </t>
  </si>
  <si>
    <t>№ 12.1</t>
  </si>
  <si>
    <t>Пюре картоф</t>
  </si>
  <si>
    <t>№ 128</t>
  </si>
  <si>
    <t>Кисель из облепихи</t>
  </si>
  <si>
    <t>54-24хн</t>
  </si>
  <si>
    <t>№ 11.7</t>
  </si>
  <si>
    <t>№12.6</t>
  </si>
  <si>
    <t>№ 10.6</t>
  </si>
  <si>
    <t>Итого обед</t>
  </si>
  <si>
    <t>Полдник:</t>
  </si>
  <si>
    <t>Запеканка из творога</t>
  </si>
  <si>
    <t>150-200</t>
  </si>
  <si>
    <t xml:space="preserve"> 200-250 75/20</t>
  </si>
  <si>
    <t>№ 223</t>
  </si>
  <si>
    <t>Напиток из плодов шиповника</t>
  </si>
  <si>
    <t>54-13хн</t>
  </si>
  <si>
    <t>№ 11.8</t>
  </si>
  <si>
    <t>Фрукты свежие банан</t>
  </si>
  <si>
    <t>Итого полдник</t>
  </si>
  <si>
    <t>Всего за первый день</t>
  </si>
  <si>
    <t>соотношение</t>
  </si>
  <si>
    <t xml:space="preserve">2 День </t>
  </si>
  <si>
    <t>Каша овсяная "Геркулес" вязкая с маслом сливочным</t>
  </si>
  <si>
    <t>№ 173,97</t>
  </si>
  <si>
    <t xml:space="preserve">Ряженька с сахаром </t>
  </si>
  <si>
    <t>54-23гн</t>
  </si>
  <si>
    <t>№ 11.2</t>
  </si>
  <si>
    <t>№ 10.7</t>
  </si>
  <si>
    <t>Салат из свеклы отварной</t>
  </si>
  <si>
    <t>60-100 70</t>
  </si>
  <si>
    <t>100-150 100</t>
  </si>
  <si>
    <t>54-13з</t>
  </si>
  <si>
    <t>№ 9.5</t>
  </si>
  <si>
    <t>Рассольник домашний</t>
  </si>
  <si>
    <t>54-4с</t>
  </si>
  <si>
    <t>№ 1.2</t>
  </si>
  <si>
    <t>Куриное филе в сырном соусе</t>
  </si>
  <si>
    <t>№ 322</t>
  </si>
  <si>
    <t>Рис рассыпчатый</t>
  </si>
  <si>
    <t>№ 415</t>
  </si>
  <si>
    <t>Компот из сухофруктов</t>
  </si>
  <si>
    <t>0.46</t>
  </si>
  <si>
    <t>54-1хн</t>
  </si>
  <si>
    <t>№ 11.6</t>
  </si>
  <si>
    <t>Хлеб ржаной</t>
  </si>
  <si>
    <t>Булочка сдобная с яблоками</t>
  </si>
  <si>
    <t>№ 421</t>
  </si>
  <si>
    <t>Сок апельсиновый</t>
  </si>
  <si>
    <t>Фрукты свежие яблоко</t>
  </si>
  <si>
    <t>Итого за 2-ой день</t>
  </si>
  <si>
    <t xml:space="preserve">3 День </t>
  </si>
  <si>
    <t>Яйцо вареное</t>
  </si>
  <si>
    <t>1шт</t>
  </si>
  <si>
    <t>1 шт</t>
  </si>
  <si>
    <t>54-6о</t>
  </si>
  <si>
    <t>№ 5.2</t>
  </si>
  <si>
    <t>Каша пшенная</t>
  </si>
  <si>
    <t>№ 211</t>
  </si>
  <si>
    <t>Чай с молоком</t>
  </si>
  <si>
    <t>54-4гн</t>
  </si>
  <si>
    <t>№ 11.3</t>
  </si>
  <si>
    <t>Салат "Свекольник"</t>
  </si>
  <si>
    <t>Щи из свежей капусты с картофелем с мясом (говядиной), сметаной</t>
  </si>
  <si>
    <t>Бефстроганов из говядины</t>
  </si>
  <si>
    <t>75-120 100</t>
  </si>
  <si>
    <t>100-120 100</t>
  </si>
  <si>
    <t>№ 250</t>
  </si>
  <si>
    <t>Макаронные изделия отварные с маслом</t>
  </si>
  <si>
    <t>№ 202</t>
  </si>
  <si>
    <t>Кисель из брусники</t>
  </si>
  <si>
    <t>Кекс творожный</t>
  </si>
  <si>
    <t>50/20</t>
  </si>
  <si>
    <t>№ 447</t>
  </si>
  <si>
    <t>Итого за 3-ий день</t>
  </si>
  <si>
    <t xml:space="preserve">4 День </t>
  </si>
  <si>
    <t>Масло (порциями)</t>
  </si>
  <si>
    <t xml:space="preserve">Каша гречневая </t>
  </si>
  <si>
    <t>№ 171</t>
  </si>
  <si>
    <t>№ 11.1</t>
  </si>
  <si>
    <t>№10.7</t>
  </si>
  <si>
    <t>Обед</t>
  </si>
  <si>
    <t>Винегрет</t>
  </si>
  <si>
    <t>54-16з</t>
  </si>
  <si>
    <t>№ 67</t>
  </si>
  <si>
    <t>Суп крестьянский с крупой (перловая)</t>
  </si>
  <si>
    <t>54-10с</t>
  </si>
  <si>
    <t>№ 1.6</t>
  </si>
  <si>
    <t>Рыба запченная в сметанном соусе</t>
  </si>
  <si>
    <t>75-120  120</t>
  </si>
  <si>
    <t>100-120  120</t>
  </si>
  <si>
    <t>№ 232</t>
  </si>
  <si>
    <t>Картофельное пюре</t>
  </si>
  <si>
    <t>Соус сметанный</t>
  </si>
  <si>
    <t>54-1</t>
  </si>
  <si>
    <t>№ 12.2</t>
  </si>
  <si>
    <t>Копот из сухофруктов</t>
  </si>
  <si>
    <t>хлеб ржаной</t>
  </si>
  <si>
    <t>Полдник</t>
  </si>
  <si>
    <t>Сок абрикосовый</t>
  </si>
  <si>
    <t xml:space="preserve">Вафли </t>
  </si>
  <si>
    <t>Итого 4-ый день</t>
  </si>
  <si>
    <t xml:space="preserve">5 День </t>
  </si>
  <si>
    <t>Каша овсяная "Геркулес" вязкая молочная</t>
  </si>
  <si>
    <t>Кофейный напиток</t>
  </si>
  <si>
    <t>хлеб пшеничный</t>
  </si>
  <si>
    <t>салат картофельный с морковью и зеленым горошком</t>
  </si>
  <si>
    <t>60-100 100</t>
  </si>
  <si>
    <t xml:space="preserve">100-150 100 </t>
  </si>
  <si>
    <t>№ 9.9</t>
  </si>
  <si>
    <t>Борщ с капустой и картофелем, мясом и сметаной</t>
  </si>
  <si>
    <t>№ 82</t>
  </si>
  <si>
    <t>Гуляш из мяса птицы</t>
  </si>
  <si>
    <t>№ 311</t>
  </si>
  <si>
    <t xml:space="preserve">Компот из кураги </t>
  </si>
  <si>
    <t>54-2хн</t>
  </si>
  <si>
    <t>№ 11.9</t>
  </si>
  <si>
    <t>булочка с кунжутом</t>
  </si>
  <si>
    <t>№ 445</t>
  </si>
  <si>
    <t>Фрукты свежие апельсин</t>
  </si>
  <si>
    <t>№10.5</t>
  </si>
  <si>
    <t>Итого 5-ый день</t>
  </si>
  <si>
    <t xml:space="preserve">6 День </t>
  </si>
  <si>
    <t>Завтрак</t>
  </si>
  <si>
    <t>Каша гречневая</t>
  </si>
  <si>
    <t>Итого  завтрак</t>
  </si>
  <si>
    <t>салат оливье с отварным мясом</t>
  </si>
  <si>
    <t>Лапша тувинская</t>
  </si>
  <si>
    <t>№ 222</t>
  </si>
  <si>
    <t>Наггется куриные</t>
  </si>
  <si>
    <t>№ 326</t>
  </si>
  <si>
    <t>54-3</t>
  </si>
  <si>
    <t>Каша гречневая рассыпчатая</t>
  </si>
  <si>
    <t>Итого  обед</t>
  </si>
  <si>
    <t xml:space="preserve">Пряники </t>
  </si>
  <si>
    <t>Кефир с сахаром</t>
  </si>
  <si>
    <t>Фрукты свежие мандарин</t>
  </si>
  <si>
    <t>№</t>
  </si>
  <si>
    <t>Итого 6-ой день</t>
  </si>
  <si>
    <t>7 день</t>
  </si>
  <si>
    <t>Сырники из творога</t>
  </si>
  <si>
    <t>№ 219</t>
  </si>
  <si>
    <t>Салат картофельный с кукурузой и морковью</t>
  </si>
  <si>
    <t>Суп крестьянский с крупой (рисовая)</t>
  </si>
  <si>
    <t>54-11с</t>
  </si>
  <si>
    <t>№ 1.8</t>
  </si>
  <si>
    <t>Фрикадельки</t>
  </si>
  <si>
    <t>№ 280</t>
  </si>
  <si>
    <t>Овощи запеченные</t>
  </si>
  <si>
    <t>№ 174</t>
  </si>
  <si>
    <t>Напиток из плодов шиповника. Сок персиковый</t>
  </si>
  <si>
    <t>Ватрушка с творогом</t>
  </si>
  <si>
    <t>№ 410</t>
  </si>
  <si>
    <t xml:space="preserve">Фрукты свежие </t>
  </si>
  <si>
    <t>№ 13.1</t>
  </si>
  <si>
    <t>Итого 7-ой день</t>
  </si>
  <si>
    <t>8 день</t>
  </si>
  <si>
    <t>омлет натуральный</t>
  </si>
  <si>
    <t>№ 210</t>
  </si>
  <si>
    <t>салат мозаика</t>
  </si>
  <si>
    <t>Бульон из курицы</t>
  </si>
  <si>
    <t>№ 1.9</t>
  </si>
  <si>
    <t>Мясо тушеная</t>
  </si>
  <si>
    <t>№ 256</t>
  </si>
  <si>
    <t>№ 6.8</t>
  </si>
  <si>
    <t>Итого 8-ой день</t>
  </si>
  <si>
    <t>9 День</t>
  </si>
  <si>
    <t>Чай с сахаром</t>
  </si>
  <si>
    <t>54-2гн</t>
  </si>
  <si>
    <t>№ 11.4</t>
  </si>
  <si>
    <t>Салат из свеклы с черносливо</t>
  </si>
  <si>
    <t>54-18з</t>
  </si>
  <si>
    <t xml:space="preserve">Гречка рассыпчатая </t>
  </si>
  <si>
    <t>№171</t>
  </si>
  <si>
    <t xml:space="preserve">№11.6 </t>
  </si>
  <si>
    <t>пудинг из творога</t>
  </si>
  <si>
    <t>Напиток из плодов шиповника, чай с сахаром</t>
  </si>
  <si>
    <t>54-13хн 54-2гн</t>
  </si>
  <si>
    <t>Фрукты свежие Груша</t>
  </si>
  <si>
    <t>Итого 9-ый день</t>
  </si>
  <si>
    <t>10 день</t>
  </si>
  <si>
    <t xml:space="preserve"> 5.2</t>
  </si>
  <si>
    <t>Каша вязкая молочная из смеси круп "Дружба"</t>
  </si>
  <si>
    <t>Салат картофельный с солеными огурцами и зеленым горошком</t>
  </si>
  <si>
    <t>биточки из курицы</t>
  </si>
  <si>
    <t>№ 294</t>
  </si>
  <si>
    <t>Сок яблочный</t>
  </si>
  <si>
    <t>№ 13.3</t>
  </si>
  <si>
    <t>Итого 10-ый день</t>
  </si>
  <si>
    <t>0.9</t>
  </si>
  <si>
    <t xml:space="preserve">11 День  </t>
  </si>
  <si>
    <t xml:space="preserve">Стрипсы из рыбы  </t>
  </si>
  <si>
    <t>Фрукты свежие мандарины</t>
  </si>
  <si>
    <t xml:space="preserve">12 День </t>
  </si>
  <si>
    <t>54-6к</t>
  </si>
  <si>
    <t>Биточки из говядины</t>
  </si>
  <si>
    <t>Булочка с маком</t>
  </si>
  <si>
    <t>Сок виноградовый</t>
  </si>
  <si>
    <t xml:space="preserve">13 День </t>
  </si>
  <si>
    <t>Каша "Геркулес" вязкая молочная</t>
  </si>
  <si>
    <t>№ 173-97</t>
  </si>
  <si>
    <t>салат из отварной моркови и зелен.горош</t>
  </si>
  <si>
    <t>54-1с</t>
  </si>
  <si>
    <t>№ 1.3</t>
  </si>
  <si>
    <t>№ 202, №14</t>
  </si>
  <si>
    <t>Кисель из облепихи Компот из сухофруктов</t>
  </si>
  <si>
    <t>54-24хн, 54-1хн</t>
  </si>
  <si>
    <t>№ 10.3</t>
  </si>
  <si>
    <t xml:space="preserve">14 День </t>
  </si>
  <si>
    <t>№15</t>
  </si>
  <si>
    <t>Каша вязка молочная пшенная</t>
  </si>
  <si>
    <t>№ 7.7</t>
  </si>
  <si>
    <t>№ 54-21гн</t>
  </si>
  <si>
    <t>к\к</t>
  </si>
  <si>
    <t>Бульон мясной</t>
  </si>
  <si>
    <t>54-2</t>
  </si>
  <si>
    <t>Рыба, запеченная в сметанном  соусе</t>
  </si>
  <si>
    <t>№ 8.2</t>
  </si>
  <si>
    <t>Итого за 14 дней</t>
  </si>
  <si>
    <t>Среднедневная норма за завтрак, обед и полдник-75% от суточной нормы</t>
  </si>
  <si>
    <t>Соотношение</t>
  </si>
  <si>
    <t>Сарыглар С.Д. _______________</t>
  </si>
  <si>
    <t>Примерное  14 дневное циклическое меню ЛОУ "Солнышко"  при МБОУ СОШ с.Бижиктиг-Хая</t>
  </si>
  <si>
    <t>Монгуш А.А._______________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</si>
</sst>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dd\.mm\.yyyy"/>
  </numFmts>
  <fonts count="9" x14ac:knownFonts="1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2"/>
      <color theme="1"/>
      <name val="Times New Roman"/>
      <charset val="204"/>
    </font>
    <font>
      <b/>
      <sz val="14"/>
      <color theme="1"/>
      <name val="Times New Roman"/>
      <charset val="204"/>
    </font>
    <font>
      <sz val="12"/>
      <color rgb="FF000000"/>
      <name val="Times New Roman"/>
      <charset val="204"/>
    </font>
    <font>
      <sz val="10"/>
      <color theme="1"/>
      <name val="Arial"/>
      <charset val="204"/>
    </font>
    <font>
      <sz val="11"/>
      <color rgb="FF000000"/>
      <name val="Calibri"/>
      <charset val="204"/>
      <scheme val="minor"/>
    </font>
    <font>
      <sz val="12"/>
      <name val="Times New Roman"/>
      <charset val="204"/>
    </font>
    <font>
      <sz val="12"/>
      <color rgb="FFFF0000"/>
      <name val="Times New Roman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vertical="center"/>
    </xf>
    <xf numFmtId="1" fontId="2" fillId="0" borderId="6" xfId="0" applyNumberFormat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left" vertical="center" wrapText="1"/>
    </xf>
    <xf numFmtId="166" fontId="2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2" fontId="2" fillId="0" borderId="4" xfId="0" applyNumberFormat="1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left"/>
    </xf>
    <xf numFmtId="0" fontId="6" fillId="0" borderId="0" xfId="0" applyFont="1"/>
    <xf numFmtId="2" fontId="2" fillId="0" borderId="4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center"/>
    </xf>
    <xf numFmtId="0" fontId="2" fillId="0" borderId="3" xfId="0" applyFont="1" applyFill="1" applyBorder="1"/>
    <xf numFmtId="0" fontId="6" fillId="0" borderId="0" xfId="0" applyFont="1" applyAlignment="1">
      <alignment vertical="center"/>
    </xf>
    <xf numFmtId="165" fontId="2" fillId="0" borderId="4" xfId="0" applyNumberFormat="1" applyFont="1" applyFill="1" applyBorder="1" applyAlignment="1">
      <alignment horizontal="left" wrapText="1"/>
    </xf>
    <xf numFmtId="1" fontId="2" fillId="0" borderId="6" xfId="0" applyNumberFormat="1" applyFont="1" applyFill="1" applyBorder="1" applyAlignment="1">
      <alignment horizontal="center"/>
    </xf>
    <xf numFmtId="165" fontId="2" fillId="0" borderId="4" xfId="0" applyNumberFormat="1" applyFont="1" applyFill="1" applyBorder="1"/>
    <xf numFmtId="166" fontId="2" fillId="0" borderId="4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 wrapText="1"/>
    </xf>
    <xf numFmtId="0" fontId="5" fillId="0" borderId="0" xfId="0" applyFont="1"/>
    <xf numFmtId="164" fontId="7" fillId="0" borderId="4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vertical="top" wrapText="1"/>
    </xf>
    <xf numFmtId="1" fontId="8" fillId="0" borderId="6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1"/>
  <sheetViews>
    <sheetView tabSelected="1" zoomScale="90" zoomScaleNormal="90" zoomScaleSheetLayoutView="115" workbookViewId="0">
      <selection activeCell="I3" sqref="I3"/>
    </sheetView>
  </sheetViews>
  <sheetFormatPr defaultColWidth="9.109375" defaultRowHeight="13.8" x14ac:dyDescent="0.25"/>
  <cols>
    <col min="1" max="2" width="23.5546875" style="1" customWidth="1"/>
    <col min="3" max="4" width="9.109375" style="1"/>
    <col min="5" max="5" width="11" style="1" customWidth="1"/>
    <col min="6" max="6" width="9.77734375" style="1" customWidth="1"/>
    <col min="7" max="7" width="12.5546875" style="1" customWidth="1"/>
    <col min="8" max="8" width="11.33203125" style="1" customWidth="1"/>
    <col min="9" max="9" width="11.44140625" style="1" customWidth="1"/>
    <col min="10" max="10" width="6.88671875" style="1" customWidth="1"/>
    <col min="11" max="11" width="7.5546875" style="1" customWidth="1"/>
    <col min="12" max="12" width="7.109375" style="1" customWidth="1"/>
    <col min="13" max="13" width="3" style="1" customWidth="1"/>
    <col min="14" max="16384" width="9.109375" style="1"/>
  </cols>
  <sheetData>
    <row r="1" spans="1:13" ht="15.6" x14ac:dyDescent="0.3">
      <c r="A1" s="2" t="s">
        <v>0</v>
      </c>
      <c r="B1" s="2"/>
      <c r="I1" s="2" t="s">
        <v>1</v>
      </c>
      <c r="J1" s="2"/>
      <c r="K1" s="2"/>
      <c r="L1" s="2"/>
      <c r="M1" s="2"/>
    </row>
    <row r="2" spans="1:13" ht="15.6" x14ac:dyDescent="0.3">
      <c r="A2" s="2" t="s">
        <v>2</v>
      </c>
      <c r="B2" s="2"/>
      <c r="I2" s="2" t="s">
        <v>3</v>
      </c>
      <c r="J2" s="2"/>
      <c r="K2" s="2"/>
      <c r="L2" s="2"/>
      <c r="M2" s="2"/>
    </row>
    <row r="3" spans="1:13" ht="15.6" x14ac:dyDescent="0.3">
      <c r="A3" s="2" t="s">
        <v>271</v>
      </c>
      <c r="B3" s="2"/>
      <c r="I3" s="2" t="s">
        <v>273</v>
      </c>
      <c r="J3" s="2"/>
      <c r="K3" s="2"/>
      <c r="L3" s="2"/>
      <c r="M3" s="2"/>
    </row>
    <row r="4" spans="1:13" ht="15.6" x14ac:dyDescent="0.3">
      <c r="A4" s="2" t="s">
        <v>4</v>
      </c>
      <c r="B4" s="2"/>
      <c r="I4" s="2" t="s">
        <v>5</v>
      </c>
      <c r="J4" s="2"/>
      <c r="K4" s="2"/>
      <c r="L4" s="2"/>
      <c r="M4" s="2"/>
    </row>
    <row r="5" spans="1:13" ht="17.399999999999999" x14ac:dyDescent="0.3">
      <c r="A5" s="51" t="s">
        <v>272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7" spans="1:13" ht="45.75" customHeight="1" x14ac:dyDescent="0.25">
      <c r="A7" s="52" t="s">
        <v>6</v>
      </c>
      <c r="B7" s="54" t="s">
        <v>7</v>
      </c>
      <c r="C7" s="54" t="s">
        <v>8</v>
      </c>
      <c r="D7" s="54" t="s">
        <v>9</v>
      </c>
      <c r="E7" s="54" t="s">
        <v>10</v>
      </c>
      <c r="F7" s="54"/>
      <c r="G7" s="54"/>
      <c r="H7" s="54" t="s">
        <v>11</v>
      </c>
      <c r="I7" s="54" t="s">
        <v>12</v>
      </c>
      <c r="J7" s="54" t="s">
        <v>13</v>
      </c>
      <c r="K7" s="56" t="s">
        <v>14</v>
      </c>
      <c r="L7" s="58" t="s">
        <v>15</v>
      </c>
    </row>
    <row r="8" spans="1:13" ht="15.75" customHeight="1" x14ac:dyDescent="0.25">
      <c r="A8" s="53"/>
      <c r="B8" s="55"/>
      <c r="C8" s="55"/>
      <c r="D8" s="55"/>
      <c r="E8" s="55"/>
      <c r="F8" s="55"/>
      <c r="G8" s="55"/>
      <c r="H8" s="55"/>
      <c r="I8" s="55"/>
      <c r="J8" s="55"/>
      <c r="K8" s="57"/>
      <c r="L8" s="59"/>
    </row>
    <row r="9" spans="1:13" ht="31.5" customHeight="1" x14ac:dyDescent="0.25">
      <c r="A9" s="53"/>
      <c r="B9" s="55"/>
      <c r="C9" s="55"/>
      <c r="D9" s="55"/>
      <c r="E9" s="55"/>
      <c r="F9" s="55"/>
      <c r="G9" s="55"/>
      <c r="H9" s="55"/>
      <c r="I9" s="55"/>
      <c r="J9" s="55"/>
      <c r="K9" s="57"/>
      <c r="L9" s="59"/>
    </row>
    <row r="10" spans="1:13" ht="16.5" customHeight="1" x14ac:dyDescent="0.25">
      <c r="A10" s="3"/>
      <c r="B10" s="4"/>
      <c r="C10" s="4"/>
      <c r="D10" s="4"/>
      <c r="E10" s="4" t="s">
        <v>16</v>
      </c>
      <c r="F10" s="4" t="s">
        <v>17</v>
      </c>
      <c r="G10" s="4" t="s">
        <v>18</v>
      </c>
      <c r="H10" s="4"/>
      <c r="I10" s="4"/>
      <c r="J10" s="4"/>
      <c r="K10" s="14"/>
      <c r="L10" s="15"/>
    </row>
    <row r="11" spans="1:13" ht="15.6" x14ac:dyDescent="0.25">
      <c r="A11" s="3">
        <v>1</v>
      </c>
      <c r="B11" s="4">
        <v>2</v>
      </c>
      <c r="C11" s="4">
        <v>3</v>
      </c>
      <c r="D11" s="4"/>
      <c r="E11" s="4">
        <v>4</v>
      </c>
      <c r="F11" s="4">
        <v>5</v>
      </c>
      <c r="G11" s="4">
        <v>6</v>
      </c>
      <c r="H11" s="4">
        <v>7</v>
      </c>
      <c r="I11" s="4">
        <v>8</v>
      </c>
      <c r="J11" s="4">
        <v>9</v>
      </c>
      <c r="K11" s="14"/>
      <c r="L11" s="15"/>
    </row>
    <row r="12" spans="1:13" ht="15.6" x14ac:dyDescent="0.25">
      <c r="A12" s="3" t="s">
        <v>19</v>
      </c>
      <c r="B12" s="4"/>
      <c r="C12" s="4"/>
      <c r="D12" s="4"/>
      <c r="E12" s="4"/>
      <c r="F12" s="4"/>
      <c r="G12" s="4"/>
      <c r="H12" s="4"/>
      <c r="I12" s="4"/>
      <c r="J12" s="4"/>
      <c r="K12" s="14"/>
      <c r="L12" s="15"/>
    </row>
    <row r="13" spans="1:13" ht="15.6" x14ac:dyDescent="0.25">
      <c r="A13" s="3" t="s">
        <v>20</v>
      </c>
      <c r="B13" s="5" t="s">
        <v>21</v>
      </c>
      <c r="C13" s="4">
        <v>10</v>
      </c>
      <c r="D13" s="4">
        <v>10</v>
      </c>
      <c r="E13" s="4">
        <v>0</v>
      </c>
      <c r="F13" s="4">
        <v>8.1999999999999993</v>
      </c>
      <c r="G13" s="4">
        <v>0.1</v>
      </c>
      <c r="H13" s="4">
        <v>75</v>
      </c>
      <c r="I13" s="4"/>
      <c r="J13" s="4">
        <v>14</v>
      </c>
      <c r="K13" s="16" t="s">
        <v>22</v>
      </c>
      <c r="L13" s="15"/>
    </row>
    <row r="14" spans="1:13" ht="15.6" x14ac:dyDescent="0.25">
      <c r="A14" s="3"/>
      <c r="B14" s="6" t="s">
        <v>23</v>
      </c>
      <c r="C14" s="7">
        <v>20</v>
      </c>
      <c r="D14" s="7">
        <v>20</v>
      </c>
      <c r="E14" s="7">
        <v>4.6399999999999997</v>
      </c>
      <c r="F14" s="7">
        <v>5.9</v>
      </c>
      <c r="G14" s="7">
        <v>0</v>
      </c>
      <c r="H14" s="7">
        <v>72.8</v>
      </c>
      <c r="I14" s="7">
        <v>0.14000000000000001</v>
      </c>
      <c r="J14" s="7">
        <v>15</v>
      </c>
      <c r="K14" s="14" t="s">
        <v>24</v>
      </c>
      <c r="L14" s="15"/>
    </row>
    <row r="15" spans="1:13" ht="31.2" x14ac:dyDescent="0.25">
      <c r="A15" s="8"/>
      <c r="B15" s="5" t="s">
        <v>25</v>
      </c>
      <c r="C15" s="4" t="s">
        <v>26</v>
      </c>
      <c r="D15" s="4" t="s">
        <v>27</v>
      </c>
      <c r="E15" s="9">
        <v>6.5</v>
      </c>
      <c r="F15" s="7">
        <v>10.199999999999999</v>
      </c>
      <c r="G15" s="7">
        <v>38.6</v>
      </c>
      <c r="H15" s="7">
        <v>271.39999999999998</v>
      </c>
      <c r="I15" s="7"/>
      <c r="J15" s="7">
        <v>173</v>
      </c>
      <c r="K15" s="16" t="s">
        <v>28</v>
      </c>
      <c r="L15" s="15"/>
    </row>
    <row r="16" spans="1:13" ht="31.2" x14ac:dyDescent="0.25">
      <c r="A16" s="3"/>
      <c r="B16" s="5" t="s">
        <v>29</v>
      </c>
      <c r="C16" s="4">
        <v>200</v>
      </c>
      <c r="D16" s="4">
        <v>200</v>
      </c>
      <c r="E16" s="4">
        <v>3.52</v>
      </c>
      <c r="F16" s="4">
        <v>3.72</v>
      </c>
      <c r="G16" s="4">
        <v>25.49</v>
      </c>
      <c r="H16" s="4">
        <v>145.19999999999999</v>
      </c>
      <c r="I16" s="4">
        <v>1.3</v>
      </c>
      <c r="J16" s="4" t="s">
        <v>30</v>
      </c>
      <c r="K16" s="14"/>
      <c r="L16" s="15"/>
    </row>
    <row r="17" spans="1:12" ht="15.6" x14ac:dyDescent="0.25">
      <c r="A17" s="3"/>
      <c r="B17" s="5" t="s">
        <v>31</v>
      </c>
      <c r="C17" s="4">
        <v>80</v>
      </c>
      <c r="D17" s="4">
        <v>100</v>
      </c>
      <c r="E17" s="10">
        <v>8</v>
      </c>
      <c r="F17" s="4">
        <v>0.8</v>
      </c>
      <c r="G17" s="4">
        <v>49.2</v>
      </c>
      <c r="H17" s="4">
        <v>235</v>
      </c>
      <c r="I17" s="4"/>
      <c r="J17" s="4" t="s">
        <v>32</v>
      </c>
      <c r="K17" s="16"/>
      <c r="L17" s="15"/>
    </row>
    <row r="18" spans="1:12" ht="17.25" customHeight="1" x14ac:dyDescent="0.25">
      <c r="A18" s="3"/>
      <c r="B18" s="5" t="s">
        <v>33</v>
      </c>
      <c r="C18" s="4"/>
      <c r="D18" s="4"/>
      <c r="E18" s="4">
        <f>SUM(E13:E17)</f>
        <v>22.66</v>
      </c>
      <c r="F18" s="4">
        <f>SUM(F13:F17)</f>
        <v>28.82</v>
      </c>
      <c r="G18" s="4">
        <f>SUM(G13:G17)</f>
        <v>113.39</v>
      </c>
      <c r="H18" s="4">
        <f>SUM(H13:H17)</f>
        <v>799.4</v>
      </c>
      <c r="I18" s="4">
        <f>SUM(I13:I17)</f>
        <v>1.44</v>
      </c>
      <c r="J18" s="4"/>
      <c r="K18" s="14"/>
      <c r="L18" s="15">
        <f>75/H31*H18</f>
        <v>29.986495948784601</v>
      </c>
    </row>
    <row r="19" spans="1:12" ht="46.8" x14ac:dyDescent="0.25">
      <c r="A19" s="3" t="s">
        <v>34</v>
      </c>
      <c r="B19" s="11" t="s">
        <v>35</v>
      </c>
      <c r="C19" s="4" t="s">
        <v>36</v>
      </c>
      <c r="D19" s="4" t="s">
        <v>37</v>
      </c>
      <c r="E19" s="10">
        <v>2.2000000000000002</v>
      </c>
      <c r="F19" s="4">
        <v>5.74</v>
      </c>
      <c r="G19" s="4">
        <v>8.3000000000000007</v>
      </c>
      <c r="H19" s="4">
        <v>130</v>
      </c>
      <c r="I19" s="4">
        <v>9.36</v>
      </c>
      <c r="J19" s="4" t="s">
        <v>38</v>
      </c>
      <c r="K19" s="16" t="s">
        <v>39</v>
      </c>
      <c r="L19" s="15"/>
    </row>
    <row r="20" spans="1:12" ht="15.6" x14ac:dyDescent="0.25">
      <c r="A20" s="3"/>
      <c r="B20" s="5" t="s">
        <v>40</v>
      </c>
      <c r="C20" s="4" t="s">
        <v>41</v>
      </c>
      <c r="D20" s="4" t="s">
        <v>42</v>
      </c>
      <c r="E20" s="4">
        <v>11</v>
      </c>
      <c r="F20" s="4">
        <v>5.2</v>
      </c>
      <c r="G20" s="4">
        <v>28.8</v>
      </c>
      <c r="H20" s="4">
        <v>171</v>
      </c>
      <c r="I20" s="4">
        <v>10.5</v>
      </c>
      <c r="J20" s="4" t="s">
        <v>43</v>
      </c>
      <c r="K20" s="14" t="s">
        <v>44</v>
      </c>
      <c r="L20" s="15"/>
    </row>
    <row r="21" spans="1:12" ht="31.2" x14ac:dyDescent="0.25">
      <c r="A21" s="3"/>
      <c r="B21" s="5" t="s">
        <v>45</v>
      </c>
      <c r="C21" s="4" t="s">
        <v>46</v>
      </c>
      <c r="D21" s="4" t="s">
        <v>47</v>
      </c>
      <c r="E21" s="10">
        <v>10.09</v>
      </c>
      <c r="F21" s="4">
        <v>8.67</v>
      </c>
      <c r="G21" s="4">
        <v>9.25</v>
      </c>
      <c r="H21" s="4">
        <v>155</v>
      </c>
      <c r="I21" s="4">
        <v>0.56000000000000005</v>
      </c>
      <c r="J21" s="4">
        <v>268</v>
      </c>
      <c r="K21" s="16" t="s">
        <v>48</v>
      </c>
      <c r="L21" s="15"/>
    </row>
    <row r="22" spans="1:12" ht="15.6" x14ac:dyDescent="0.25">
      <c r="A22" s="3"/>
      <c r="B22" s="5" t="s">
        <v>49</v>
      </c>
      <c r="C22" s="4"/>
      <c r="D22" s="4">
        <v>40</v>
      </c>
      <c r="E22" s="4">
        <v>0.44</v>
      </c>
      <c r="F22" s="4">
        <v>0.8</v>
      </c>
      <c r="G22" s="4">
        <v>2.48</v>
      </c>
      <c r="H22" s="10">
        <v>19.2</v>
      </c>
      <c r="I22" s="4">
        <v>0.28000000000000003</v>
      </c>
      <c r="J22" s="4" t="s">
        <v>50</v>
      </c>
      <c r="K22" s="14" t="s">
        <v>51</v>
      </c>
      <c r="L22" s="15"/>
    </row>
    <row r="23" spans="1:12" ht="15.6" x14ac:dyDescent="0.25">
      <c r="A23" s="3"/>
      <c r="B23" s="5" t="s">
        <v>52</v>
      </c>
      <c r="C23" s="4"/>
      <c r="D23" s="4">
        <v>180</v>
      </c>
      <c r="E23" s="4">
        <v>3.61</v>
      </c>
      <c r="F23" s="4">
        <v>7.77</v>
      </c>
      <c r="G23" s="4">
        <v>16.8</v>
      </c>
      <c r="H23" s="4">
        <v>156</v>
      </c>
      <c r="I23" s="4">
        <v>20.95</v>
      </c>
      <c r="J23" s="4">
        <v>312</v>
      </c>
      <c r="K23" s="16" t="s">
        <v>53</v>
      </c>
      <c r="L23" s="15"/>
    </row>
    <row r="24" spans="1:12" ht="31.2" x14ac:dyDescent="0.25">
      <c r="A24" s="3"/>
      <c r="B24" s="5" t="s">
        <v>54</v>
      </c>
      <c r="C24" s="4">
        <v>200</v>
      </c>
      <c r="D24" s="4">
        <v>200</v>
      </c>
      <c r="E24" s="4">
        <v>0</v>
      </c>
      <c r="F24" s="4">
        <v>0</v>
      </c>
      <c r="G24" s="4">
        <v>26</v>
      </c>
      <c r="H24" s="4">
        <v>106</v>
      </c>
      <c r="I24" s="4">
        <v>1.8</v>
      </c>
      <c r="J24" s="4" t="s">
        <v>55</v>
      </c>
      <c r="K24" s="14" t="s">
        <v>56</v>
      </c>
      <c r="L24" s="15"/>
    </row>
    <row r="25" spans="1:12" ht="15.75" customHeight="1" x14ac:dyDescent="0.25">
      <c r="A25" s="3"/>
      <c r="B25" s="5" t="s">
        <v>31</v>
      </c>
      <c r="C25" s="4">
        <v>80</v>
      </c>
      <c r="D25" s="4">
        <v>120</v>
      </c>
      <c r="E25" s="4">
        <v>8</v>
      </c>
      <c r="F25" s="4">
        <v>1</v>
      </c>
      <c r="G25" s="4">
        <v>40</v>
      </c>
      <c r="H25" s="4">
        <v>188</v>
      </c>
      <c r="I25" s="17"/>
      <c r="J25" s="4" t="s">
        <v>57</v>
      </c>
      <c r="K25" s="16" t="s">
        <v>58</v>
      </c>
      <c r="L25" s="15"/>
    </row>
    <row r="26" spans="1:12" ht="15.6" x14ac:dyDescent="0.25">
      <c r="A26" s="3"/>
      <c r="B26" s="5" t="s">
        <v>59</v>
      </c>
      <c r="C26" s="4"/>
      <c r="D26" s="4"/>
      <c r="E26" s="4">
        <f>SUM(E19:E25)</f>
        <v>35.340000000000003</v>
      </c>
      <c r="F26" s="4">
        <f>SUM(F19:F25)</f>
        <v>29.18</v>
      </c>
      <c r="G26" s="4">
        <f>SUM(G19:G25)</f>
        <v>131.63</v>
      </c>
      <c r="H26" s="4">
        <f>SUM(H19:H25)</f>
        <v>925.2</v>
      </c>
      <c r="I26" s="4">
        <f>SUM(I19:I25)</f>
        <v>43.45</v>
      </c>
      <c r="J26" s="4"/>
      <c r="K26" s="14"/>
      <c r="L26" s="15">
        <f>75/H31*H26</f>
        <v>34.705411623487102</v>
      </c>
    </row>
    <row r="27" spans="1:12" ht="31.2" x14ac:dyDescent="0.25">
      <c r="A27" s="3" t="s">
        <v>60</v>
      </c>
      <c r="B27" s="5" t="s">
        <v>61</v>
      </c>
      <c r="C27" s="4" t="s">
        <v>62</v>
      </c>
      <c r="D27" s="4" t="s">
        <v>63</v>
      </c>
      <c r="E27" s="4">
        <v>13.9</v>
      </c>
      <c r="F27" s="4">
        <v>9</v>
      </c>
      <c r="G27" s="4">
        <v>16.2</v>
      </c>
      <c r="H27" s="4">
        <v>139.80000000000001</v>
      </c>
      <c r="I27" s="4">
        <v>0.37</v>
      </c>
      <c r="J27" s="4">
        <v>223</v>
      </c>
      <c r="K27" s="16" t="s">
        <v>64</v>
      </c>
      <c r="L27" s="15"/>
    </row>
    <row r="28" spans="1:12" ht="31.2" x14ac:dyDescent="0.25">
      <c r="A28" s="3"/>
      <c r="B28" s="6" t="s">
        <v>65</v>
      </c>
      <c r="C28" s="7">
        <v>200</v>
      </c>
      <c r="D28" s="7">
        <v>200</v>
      </c>
      <c r="E28" s="7">
        <v>0.38500000000000001</v>
      </c>
      <c r="F28" s="7">
        <v>0.17</v>
      </c>
      <c r="G28" s="7">
        <v>20.350000000000001</v>
      </c>
      <c r="H28" s="7">
        <v>125</v>
      </c>
      <c r="I28" s="7">
        <v>156</v>
      </c>
      <c r="J28" s="7" t="s">
        <v>66</v>
      </c>
      <c r="K28" s="14" t="s">
        <v>67</v>
      </c>
      <c r="L28" s="15"/>
    </row>
    <row r="29" spans="1:12" ht="15.6" x14ac:dyDescent="0.25">
      <c r="A29" s="3"/>
      <c r="B29" s="6" t="s">
        <v>68</v>
      </c>
      <c r="C29" s="4">
        <v>100</v>
      </c>
      <c r="D29" s="4">
        <v>100</v>
      </c>
      <c r="E29" s="4">
        <v>0.4</v>
      </c>
      <c r="F29" s="4">
        <v>0.4</v>
      </c>
      <c r="G29" s="4">
        <v>19.600000000000001</v>
      </c>
      <c r="H29" s="4">
        <v>10</v>
      </c>
      <c r="I29" s="4"/>
      <c r="J29" s="10" t="s">
        <v>32</v>
      </c>
      <c r="K29" s="14"/>
      <c r="L29" s="15"/>
    </row>
    <row r="30" spans="1:12" ht="21" customHeight="1" x14ac:dyDescent="0.25">
      <c r="A30" s="3"/>
      <c r="B30" s="5" t="s">
        <v>69</v>
      </c>
      <c r="C30" s="4"/>
      <c r="D30" s="4"/>
      <c r="E30" s="4">
        <f>SUM(E27:E29)</f>
        <v>14.685</v>
      </c>
      <c r="F30" s="4">
        <f>SUM(F27:F29)</f>
        <v>9.57</v>
      </c>
      <c r="G30" s="4">
        <f>SUM(G27:G29)</f>
        <v>56.15</v>
      </c>
      <c r="H30" s="4">
        <f>SUM(H27:H29)</f>
        <v>274.8</v>
      </c>
      <c r="I30" s="4">
        <f>SUM(I27:I29)</f>
        <v>156.37</v>
      </c>
      <c r="J30" s="18"/>
      <c r="K30" s="16"/>
      <c r="L30" s="15">
        <f>75/H31*H30</f>
        <v>10.308092427728299</v>
      </c>
    </row>
    <row r="31" spans="1:12" ht="21" customHeight="1" x14ac:dyDescent="0.25">
      <c r="A31" s="3"/>
      <c r="B31" s="5" t="s">
        <v>70</v>
      </c>
      <c r="C31" s="4"/>
      <c r="D31" s="4"/>
      <c r="E31" s="10">
        <f>E18+E26+E30</f>
        <v>72.685000000000002</v>
      </c>
      <c r="F31" s="10">
        <f t="shared" ref="F31:I31" si="0">F18+F26+F30</f>
        <v>67.569999999999993</v>
      </c>
      <c r="G31" s="10">
        <f t="shared" si="0"/>
        <v>301.17</v>
      </c>
      <c r="H31" s="10">
        <f t="shared" si="0"/>
        <v>1999.4</v>
      </c>
      <c r="I31" s="10">
        <f t="shared" si="0"/>
        <v>201.26</v>
      </c>
      <c r="J31" s="18"/>
      <c r="K31" s="16"/>
      <c r="L31" s="15"/>
    </row>
    <row r="32" spans="1:12" ht="21" customHeight="1" x14ac:dyDescent="0.25">
      <c r="A32" s="3"/>
      <c r="B32" s="5" t="s">
        <v>71</v>
      </c>
      <c r="C32" s="4"/>
      <c r="D32" s="4"/>
      <c r="E32" s="10">
        <v>1</v>
      </c>
      <c r="F32" s="10">
        <v>1</v>
      </c>
      <c r="G32" s="10">
        <v>4</v>
      </c>
      <c r="H32" s="10"/>
      <c r="I32" s="10"/>
      <c r="J32" s="18"/>
      <c r="K32" s="16"/>
      <c r="L32" s="15"/>
    </row>
    <row r="33" spans="1:12" ht="15.6" x14ac:dyDescent="0.25">
      <c r="A33" s="3" t="s">
        <v>72</v>
      </c>
      <c r="B33" s="5"/>
      <c r="C33" s="4"/>
      <c r="D33" s="4"/>
      <c r="E33" s="4"/>
      <c r="F33" s="4"/>
      <c r="G33" s="4"/>
      <c r="H33" s="4"/>
      <c r="I33" s="4"/>
      <c r="J33" s="4"/>
      <c r="K33" s="16"/>
      <c r="L33" s="13"/>
    </row>
    <row r="34" spans="1:12" ht="15.6" x14ac:dyDescent="0.25">
      <c r="A34" s="3" t="s">
        <v>20</v>
      </c>
      <c r="B34" s="5" t="s">
        <v>21</v>
      </c>
      <c r="C34" s="4">
        <v>10</v>
      </c>
      <c r="D34" s="4">
        <v>10</v>
      </c>
      <c r="E34" s="4">
        <v>0</v>
      </c>
      <c r="F34" s="4">
        <v>8.1999999999999993</v>
      </c>
      <c r="G34" s="4">
        <v>0.1</v>
      </c>
      <c r="H34" s="4">
        <v>75</v>
      </c>
      <c r="I34" s="4"/>
      <c r="J34" s="4">
        <v>14</v>
      </c>
      <c r="K34" s="14" t="s">
        <v>22</v>
      </c>
      <c r="L34" s="13"/>
    </row>
    <row r="35" spans="1:12" ht="38.1" customHeight="1" x14ac:dyDescent="0.25">
      <c r="A35" s="3"/>
      <c r="B35" s="5" t="s">
        <v>73</v>
      </c>
      <c r="C35" s="4" t="s">
        <v>26</v>
      </c>
      <c r="D35" s="4" t="s">
        <v>27</v>
      </c>
      <c r="E35" s="4">
        <v>6</v>
      </c>
      <c r="F35" s="4">
        <v>10</v>
      </c>
      <c r="G35" s="4">
        <v>37.299999999999997</v>
      </c>
      <c r="H35" s="4">
        <v>262.5</v>
      </c>
      <c r="I35" s="4">
        <v>0</v>
      </c>
      <c r="J35" s="4">
        <v>173</v>
      </c>
      <c r="K35" s="16" t="s">
        <v>74</v>
      </c>
      <c r="L35" s="15"/>
    </row>
    <row r="36" spans="1:12" ht="32.1" customHeight="1" x14ac:dyDescent="0.25">
      <c r="A36" s="3"/>
      <c r="B36" s="5" t="s">
        <v>75</v>
      </c>
      <c r="C36" s="4">
        <v>200</v>
      </c>
      <c r="D36" s="4">
        <v>200</v>
      </c>
      <c r="E36" s="4">
        <v>7.2</v>
      </c>
      <c r="F36" s="4">
        <v>7.3</v>
      </c>
      <c r="G36" s="4">
        <v>23.17</v>
      </c>
      <c r="H36" s="4">
        <v>175</v>
      </c>
      <c r="I36" s="4">
        <v>1.8</v>
      </c>
      <c r="J36" s="4" t="s">
        <v>76</v>
      </c>
      <c r="K36" s="14" t="s">
        <v>77</v>
      </c>
      <c r="L36" s="15"/>
    </row>
    <row r="37" spans="1:12" ht="15.6" x14ac:dyDescent="0.25">
      <c r="A37" s="3"/>
      <c r="B37" s="5" t="s">
        <v>31</v>
      </c>
      <c r="C37" s="4">
        <v>80</v>
      </c>
      <c r="D37" s="4">
        <v>100</v>
      </c>
      <c r="E37" s="10">
        <v>8</v>
      </c>
      <c r="F37" s="4">
        <v>0.8</v>
      </c>
      <c r="G37" s="4">
        <v>49.2</v>
      </c>
      <c r="H37" s="4">
        <v>235</v>
      </c>
      <c r="I37" s="4"/>
      <c r="J37" s="4" t="s">
        <v>32</v>
      </c>
      <c r="K37" s="16" t="s">
        <v>78</v>
      </c>
      <c r="L37" s="15"/>
    </row>
    <row r="38" spans="1:12" ht="15.6" x14ac:dyDescent="0.25">
      <c r="A38" s="3"/>
      <c r="B38" s="5" t="s">
        <v>33</v>
      </c>
      <c r="C38" s="4"/>
      <c r="D38" s="4"/>
      <c r="E38" s="4">
        <f>SUM(E34:E37)</f>
        <v>21.2</v>
      </c>
      <c r="F38" s="4">
        <f>SUM(F34:F37)</f>
        <v>26.3</v>
      </c>
      <c r="G38" s="4">
        <f>SUM(G34:G37)</f>
        <v>109.77</v>
      </c>
      <c r="H38" s="4">
        <f>SUM(H34:H37)</f>
        <v>747.5</v>
      </c>
      <c r="I38" s="4">
        <f>SUM(I34:I37)</f>
        <v>1.8</v>
      </c>
      <c r="J38" s="4"/>
      <c r="K38" s="14"/>
      <c r="L38" s="15">
        <f>75/H50*H38</f>
        <v>26.913014257596799</v>
      </c>
    </row>
    <row r="39" spans="1:12" ht="46.5" customHeight="1" x14ac:dyDescent="0.25">
      <c r="A39" s="3" t="s">
        <v>34</v>
      </c>
      <c r="B39" s="12" t="s">
        <v>79</v>
      </c>
      <c r="C39" s="4" t="s">
        <v>80</v>
      </c>
      <c r="D39" s="4" t="s">
        <v>81</v>
      </c>
      <c r="E39" s="4">
        <v>1.41</v>
      </c>
      <c r="F39" s="4">
        <v>5.08</v>
      </c>
      <c r="G39" s="4">
        <v>9.02</v>
      </c>
      <c r="H39" s="4">
        <v>87.4</v>
      </c>
      <c r="I39" s="4">
        <v>32.450000000000003</v>
      </c>
      <c r="J39" s="4" t="s">
        <v>82</v>
      </c>
      <c r="K39" s="16" t="s">
        <v>83</v>
      </c>
      <c r="L39" s="15"/>
    </row>
    <row r="40" spans="1:12" ht="15.6" x14ac:dyDescent="0.25">
      <c r="A40" s="3"/>
      <c r="B40" s="6" t="s">
        <v>84</v>
      </c>
      <c r="C40" s="4" t="s">
        <v>41</v>
      </c>
      <c r="D40" s="4" t="s">
        <v>42</v>
      </c>
      <c r="E40" s="4">
        <v>5.94</v>
      </c>
      <c r="F40" s="10">
        <v>9.35</v>
      </c>
      <c r="G40" s="4">
        <v>24.5</v>
      </c>
      <c r="H40" s="4">
        <v>222.45</v>
      </c>
      <c r="I40" s="4">
        <v>9.52</v>
      </c>
      <c r="J40" s="4" t="s">
        <v>85</v>
      </c>
      <c r="K40" s="14" t="s">
        <v>86</v>
      </c>
      <c r="L40" s="15"/>
    </row>
    <row r="41" spans="1:12" ht="31.2" x14ac:dyDescent="0.25">
      <c r="A41" s="3"/>
      <c r="B41" s="6" t="s">
        <v>87</v>
      </c>
      <c r="C41" s="4">
        <v>80</v>
      </c>
      <c r="D41" s="4">
        <v>100</v>
      </c>
      <c r="E41" s="4">
        <v>22.4</v>
      </c>
      <c r="F41" s="4">
        <v>18.23</v>
      </c>
      <c r="G41" s="4">
        <v>7.03</v>
      </c>
      <c r="H41" s="4">
        <v>281.25</v>
      </c>
      <c r="I41" s="4">
        <v>0.68</v>
      </c>
      <c r="J41" s="4">
        <v>290</v>
      </c>
      <c r="K41" s="16" t="s">
        <v>88</v>
      </c>
      <c r="L41" s="15"/>
    </row>
    <row r="42" spans="1:12" ht="15.6" x14ac:dyDescent="0.25">
      <c r="A42" s="3"/>
      <c r="B42" s="6" t="s">
        <v>89</v>
      </c>
      <c r="C42" s="4">
        <v>150</v>
      </c>
      <c r="D42" s="4">
        <v>200</v>
      </c>
      <c r="E42" s="4">
        <v>4.8</v>
      </c>
      <c r="F42" s="4">
        <v>5.76</v>
      </c>
      <c r="G42" s="4">
        <v>50.04</v>
      </c>
      <c r="H42" s="4">
        <v>284</v>
      </c>
      <c r="I42" s="4">
        <v>0</v>
      </c>
      <c r="J42" s="4">
        <v>302</v>
      </c>
      <c r="K42" s="14" t="s">
        <v>90</v>
      </c>
      <c r="L42" s="15"/>
    </row>
    <row r="43" spans="1:12" ht="31.2" x14ac:dyDescent="0.25">
      <c r="A43" s="3"/>
      <c r="B43" s="6" t="s">
        <v>91</v>
      </c>
      <c r="C43" s="4">
        <v>200</v>
      </c>
      <c r="D43" s="4">
        <v>200</v>
      </c>
      <c r="E43" s="4">
        <v>0.51</v>
      </c>
      <c r="F43" s="4">
        <v>0</v>
      </c>
      <c r="G43" s="4">
        <v>25.23</v>
      </c>
      <c r="H43" s="4">
        <v>103</v>
      </c>
      <c r="I43" s="4" t="s">
        <v>92</v>
      </c>
      <c r="J43" s="4" t="s">
        <v>93</v>
      </c>
      <c r="K43" s="16" t="s">
        <v>94</v>
      </c>
      <c r="L43" s="15"/>
    </row>
    <row r="44" spans="1:12" ht="15.75" customHeight="1" x14ac:dyDescent="0.25">
      <c r="A44" s="3"/>
      <c r="B44" s="5" t="s">
        <v>95</v>
      </c>
      <c r="C44" s="4">
        <v>80</v>
      </c>
      <c r="D44" s="4">
        <v>120</v>
      </c>
      <c r="E44" s="4">
        <v>8</v>
      </c>
      <c r="F44" s="4">
        <v>1</v>
      </c>
      <c r="G44" s="4">
        <v>40</v>
      </c>
      <c r="H44" s="4">
        <v>188</v>
      </c>
      <c r="I44" s="17"/>
      <c r="J44" s="4" t="s">
        <v>57</v>
      </c>
      <c r="K44" s="14" t="s">
        <v>58</v>
      </c>
      <c r="L44" s="15"/>
    </row>
    <row r="45" spans="1:12" ht="15.6" x14ac:dyDescent="0.25">
      <c r="A45" s="3"/>
      <c r="B45" s="5" t="s">
        <v>59</v>
      </c>
      <c r="C45" s="4"/>
      <c r="D45" s="4"/>
      <c r="E45" s="4">
        <f>SUM(E40:E44)</f>
        <v>41.65</v>
      </c>
      <c r="F45" s="10">
        <f>SUM(F40:F44)</f>
        <v>34.340000000000003</v>
      </c>
      <c r="G45" s="4">
        <f>SUM(G40:G44)</f>
        <v>146.80000000000001</v>
      </c>
      <c r="H45" s="4">
        <f>SUM(H40:H44)</f>
        <v>1078.7</v>
      </c>
      <c r="I45" s="4">
        <f>SUM(I40:I44)</f>
        <v>10.199999999999999</v>
      </c>
      <c r="J45" s="4"/>
      <c r="K45" s="16"/>
      <c r="L45" s="15">
        <f>75/H50*H45</f>
        <v>38.837549805578199</v>
      </c>
    </row>
    <row r="46" spans="1:12" ht="31.2" x14ac:dyDescent="0.25">
      <c r="A46" s="3" t="s">
        <v>60</v>
      </c>
      <c r="B46" s="6" t="s">
        <v>96</v>
      </c>
      <c r="C46" s="4">
        <v>50</v>
      </c>
      <c r="D46" s="4">
        <v>50</v>
      </c>
      <c r="E46" s="4">
        <v>3.78</v>
      </c>
      <c r="F46" s="4">
        <v>6.7</v>
      </c>
      <c r="G46" s="4">
        <v>31.1</v>
      </c>
      <c r="H46" s="4">
        <v>128.9</v>
      </c>
      <c r="I46" s="4">
        <v>0</v>
      </c>
      <c r="J46" s="4">
        <v>426</v>
      </c>
      <c r="K46" s="14" t="s">
        <v>97</v>
      </c>
      <c r="L46" s="15"/>
    </row>
    <row r="47" spans="1:12" ht="15.6" x14ac:dyDescent="0.25">
      <c r="A47" s="3"/>
      <c r="B47" s="6" t="s">
        <v>98</v>
      </c>
      <c r="C47" s="4">
        <v>200</v>
      </c>
      <c r="D47" s="4">
        <v>200</v>
      </c>
      <c r="E47" s="10">
        <v>5.8</v>
      </c>
      <c r="F47" s="4">
        <v>6.4</v>
      </c>
      <c r="G47" s="4">
        <v>8</v>
      </c>
      <c r="H47" s="4">
        <v>118</v>
      </c>
      <c r="I47" s="4">
        <v>1.6</v>
      </c>
      <c r="J47" s="4">
        <v>389</v>
      </c>
      <c r="K47" s="16"/>
      <c r="L47" s="15"/>
    </row>
    <row r="48" spans="1:12" ht="15.6" x14ac:dyDescent="0.25">
      <c r="A48" s="8"/>
      <c r="B48" s="6" t="s">
        <v>99</v>
      </c>
      <c r="C48" s="4">
        <v>100</v>
      </c>
      <c r="D48" s="4">
        <v>100</v>
      </c>
      <c r="E48" s="4">
        <v>0.4</v>
      </c>
      <c r="F48" s="4">
        <v>0.4</v>
      </c>
      <c r="G48" s="4">
        <v>19.600000000000001</v>
      </c>
      <c r="H48" s="4">
        <v>10</v>
      </c>
      <c r="I48" s="4"/>
      <c r="J48" s="10" t="s">
        <v>32</v>
      </c>
      <c r="K48" s="14"/>
      <c r="L48" s="15"/>
    </row>
    <row r="49" spans="1:12" ht="15.6" x14ac:dyDescent="0.25">
      <c r="A49" s="3"/>
      <c r="B49" s="5" t="s">
        <v>69</v>
      </c>
      <c r="C49" s="4"/>
      <c r="D49" s="4"/>
      <c r="E49" s="4">
        <f>SUM(E46:E48)</f>
        <v>9.98</v>
      </c>
      <c r="F49" s="4">
        <f>SUM(F46:F48)</f>
        <v>13.5</v>
      </c>
      <c r="G49" s="4">
        <f>SUM(G46:G48)</f>
        <v>58.7</v>
      </c>
      <c r="H49" s="4">
        <f>SUM(H46:H48)</f>
        <v>256.89999999999998</v>
      </c>
      <c r="I49" s="4">
        <f>SUM(I46:I48)</f>
        <v>1.6</v>
      </c>
      <c r="J49" s="4"/>
      <c r="K49" s="16"/>
      <c r="L49" s="15">
        <f>75/H50*H49</f>
        <v>9.2494359368249199</v>
      </c>
    </row>
    <row r="50" spans="1:12" ht="15.6" x14ac:dyDescent="0.25">
      <c r="A50" s="3"/>
      <c r="B50" s="5" t="s">
        <v>100</v>
      </c>
      <c r="C50" s="4"/>
      <c r="D50" s="4"/>
      <c r="E50" s="4">
        <f>E38+E45+E49</f>
        <v>72.83</v>
      </c>
      <c r="F50" s="4">
        <f t="shared" ref="F50:I50" si="1">F38+F45+F49</f>
        <v>74.14</v>
      </c>
      <c r="G50" s="4">
        <f t="shared" si="1"/>
        <v>315.27</v>
      </c>
      <c r="H50" s="4">
        <f t="shared" si="1"/>
        <v>2083.1</v>
      </c>
      <c r="I50" s="4">
        <f t="shared" si="1"/>
        <v>13.6</v>
      </c>
      <c r="J50" s="4"/>
      <c r="K50" s="16"/>
      <c r="L50" s="15"/>
    </row>
    <row r="51" spans="1:12" ht="15.6" x14ac:dyDescent="0.25">
      <c r="A51" s="3"/>
      <c r="B51" s="5" t="s">
        <v>71</v>
      </c>
      <c r="C51" s="4"/>
      <c r="D51" s="4"/>
      <c r="E51" s="4">
        <v>1</v>
      </c>
      <c r="F51" s="4">
        <v>1</v>
      </c>
      <c r="G51" s="4">
        <v>4</v>
      </c>
      <c r="H51" s="4"/>
      <c r="I51" s="4"/>
      <c r="J51" s="4"/>
      <c r="K51" s="16"/>
      <c r="L51" s="15"/>
    </row>
    <row r="52" spans="1:12" ht="15.6" x14ac:dyDescent="0.25">
      <c r="A52" s="3" t="s">
        <v>101</v>
      </c>
      <c r="B52" s="5"/>
      <c r="C52" s="4"/>
      <c r="D52" s="4"/>
      <c r="E52" s="4"/>
      <c r="F52" s="4"/>
      <c r="G52" s="4"/>
      <c r="H52" s="4"/>
      <c r="I52" s="4"/>
      <c r="J52" s="4"/>
      <c r="K52" s="16"/>
      <c r="L52" s="13"/>
    </row>
    <row r="53" spans="1:12" ht="15.6" x14ac:dyDescent="0.25">
      <c r="A53" s="3" t="s">
        <v>20</v>
      </c>
      <c r="B53" s="6" t="s">
        <v>102</v>
      </c>
      <c r="C53" s="7" t="s">
        <v>103</v>
      </c>
      <c r="D53" s="7" t="s">
        <v>104</v>
      </c>
      <c r="E53" s="7">
        <v>5.0999999999999996</v>
      </c>
      <c r="F53" s="7">
        <v>4.5999999999999996</v>
      </c>
      <c r="G53" s="7">
        <v>0.3</v>
      </c>
      <c r="H53" s="7">
        <v>63</v>
      </c>
      <c r="I53" s="7">
        <v>0</v>
      </c>
      <c r="J53" s="7" t="s">
        <v>105</v>
      </c>
      <c r="K53" s="14" t="s">
        <v>106</v>
      </c>
      <c r="L53" s="15"/>
    </row>
    <row r="54" spans="1:12" ht="18.75" customHeight="1" x14ac:dyDescent="0.25">
      <c r="A54" s="8"/>
      <c r="B54" s="6" t="s">
        <v>107</v>
      </c>
      <c r="C54" s="7">
        <v>220</v>
      </c>
      <c r="D54" s="7">
        <v>250</v>
      </c>
      <c r="E54" s="7">
        <v>14</v>
      </c>
      <c r="F54" s="7">
        <v>12.5</v>
      </c>
      <c r="G54" s="7">
        <v>67.099999999999994</v>
      </c>
      <c r="H54" s="7">
        <v>438.6</v>
      </c>
      <c r="I54" s="7">
        <v>0</v>
      </c>
      <c r="J54" s="7">
        <v>349</v>
      </c>
      <c r="K54" s="16" t="s">
        <v>108</v>
      </c>
      <c r="L54" s="15"/>
    </row>
    <row r="55" spans="1:12" ht="31.2" x14ac:dyDescent="0.25">
      <c r="A55" s="8"/>
      <c r="B55" s="5" t="s">
        <v>109</v>
      </c>
      <c r="C55" s="4">
        <v>200</v>
      </c>
      <c r="D55" s="4">
        <v>200</v>
      </c>
      <c r="E55" s="4">
        <v>4.2</v>
      </c>
      <c r="F55" s="4">
        <v>4.8</v>
      </c>
      <c r="G55" s="4">
        <v>22.04</v>
      </c>
      <c r="H55" s="4">
        <v>144</v>
      </c>
      <c r="I55" s="4">
        <v>1.5</v>
      </c>
      <c r="J55" s="4" t="s">
        <v>110</v>
      </c>
      <c r="K55" s="14" t="s">
        <v>111</v>
      </c>
      <c r="L55" s="15"/>
    </row>
    <row r="56" spans="1:12" ht="18.75" customHeight="1" x14ac:dyDescent="0.25">
      <c r="A56" s="8"/>
      <c r="B56" s="5" t="s">
        <v>31</v>
      </c>
      <c r="C56" s="4">
        <v>80</v>
      </c>
      <c r="D56" s="4">
        <v>100</v>
      </c>
      <c r="E56" s="10">
        <v>8</v>
      </c>
      <c r="F56" s="4">
        <v>0.8</v>
      </c>
      <c r="G56" s="4">
        <v>49.2</v>
      </c>
      <c r="H56" s="4">
        <v>235</v>
      </c>
      <c r="I56" s="4"/>
      <c r="J56" s="4" t="s">
        <v>32</v>
      </c>
      <c r="K56" s="16" t="s">
        <v>78</v>
      </c>
      <c r="L56" s="15"/>
    </row>
    <row r="57" spans="1:12" ht="15.6" x14ac:dyDescent="0.25">
      <c r="A57" s="8"/>
      <c r="B57" s="5" t="s">
        <v>33</v>
      </c>
      <c r="C57" s="7"/>
      <c r="D57" s="7"/>
      <c r="E57" s="7">
        <f>SUM(E53:E56)</f>
        <v>31.3</v>
      </c>
      <c r="F57" s="7">
        <f>SUM(F53:F56)</f>
        <v>22.7</v>
      </c>
      <c r="G57" s="7">
        <f>SUM(G53:G56)</f>
        <v>138.63999999999999</v>
      </c>
      <c r="H57" s="7">
        <f>SUM(H53:H56)</f>
        <v>880.6</v>
      </c>
      <c r="I57" s="7">
        <f>SUM(I53:I56)</f>
        <v>1.5</v>
      </c>
      <c r="J57" s="7"/>
      <c r="K57" s="14"/>
      <c r="L57" s="15">
        <f>75/H68*H57</f>
        <v>29.206392726372201</v>
      </c>
    </row>
    <row r="58" spans="1:12" ht="15.6" x14ac:dyDescent="0.25">
      <c r="A58" s="8" t="s">
        <v>34</v>
      </c>
      <c r="B58" s="6" t="s">
        <v>112</v>
      </c>
      <c r="C58" s="7">
        <v>100</v>
      </c>
      <c r="D58" s="7">
        <v>100</v>
      </c>
      <c r="E58" s="7">
        <v>2.6</v>
      </c>
      <c r="F58" s="7">
        <v>5</v>
      </c>
      <c r="G58" s="7">
        <v>3.13</v>
      </c>
      <c r="H58" s="7">
        <v>69.33</v>
      </c>
      <c r="I58" s="7">
        <v>15.87</v>
      </c>
      <c r="J58" s="7">
        <v>45</v>
      </c>
      <c r="K58" s="14" t="s">
        <v>83</v>
      </c>
      <c r="L58" s="15"/>
    </row>
    <row r="59" spans="1:12" ht="27" customHeight="1" x14ac:dyDescent="0.25">
      <c r="A59" s="8"/>
      <c r="B59" s="6" t="s">
        <v>113</v>
      </c>
      <c r="C59" s="7">
        <v>250</v>
      </c>
      <c r="D59" s="7">
        <v>300</v>
      </c>
      <c r="E59" s="7">
        <v>5</v>
      </c>
      <c r="F59" s="9">
        <v>7.2</v>
      </c>
      <c r="G59" s="7">
        <v>15.1</v>
      </c>
      <c r="H59" s="7">
        <v>170.39</v>
      </c>
      <c r="I59" s="7">
        <v>12.2</v>
      </c>
      <c r="J59" s="7">
        <v>99</v>
      </c>
      <c r="K59" s="14" t="s">
        <v>64</v>
      </c>
      <c r="L59" s="15"/>
    </row>
    <row r="60" spans="1:12" ht="31.2" x14ac:dyDescent="0.25">
      <c r="A60" s="8"/>
      <c r="B60" s="6" t="s">
        <v>114</v>
      </c>
      <c r="C60" s="4" t="s">
        <v>115</v>
      </c>
      <c r="D60" s="4" t="s">
        <v>116</v>
      </c>
      <c r="E60" s="7">
        <v>15.02</v>
      </c>
      <c r="F60" s="7">
        <v>13.25</v>
      </c>
      <c r="G60" s="7">
        <v>4.2</v>
      </c>
      <c r="H60" s="7">
        <v>333</v>
      </c>
      <c r="I60" s="7">
        <v>1.53</v>
      </c>
      <c r="J60" s="7">
        <v>246</v>
      </c>
      <c r="K60" s="16" t="s">
        <v>117</v>
      </c>
      <c r="L60" s="15"/>
    </row>
    <row r="61" spans="1:12" ht="31.2" x14ac:dyDescent="0.25">
      <c r="A61" s="8"/>
      <c r="B61" s="6" t="s">
        <v>118</v>
      </c>
      <c r="C61" s="7">
        <v>190</v>
      </c>
      <c r="D61" s="7">
        <v>190</v>
      </c>
      <c r="E61" s="7">
        <v>6.46</v>
      </c>
      <c r="F61" s="7">
        <v>9.5</v>
      </c>
      <c r="G61" s="7">
        <v>36.1</v>
      </c>
      <c r="H61" s="7">
        <v>256.5</v>
      </c>
      <c r="I61" s="7"/>
      <c r="J61" s="7">
        <v>203</v>
      </c>
      <c r="K61" s="16" t="s">
        <v>119</v>
      </c>
      <c r="L61" s="15"/>
    </row>
    <row r="62" spans="1:12" ht="31.2" x14ac:dyDescent="0.25">
      <c r="A62" s="8"/>
      <c r="B62" s="5" t="s">
        <v>120</v>
      </c>
      <c r="C62" s="4">
        <v>200</v>
      </c>
      <c r="D62" s="4">
        <v>200</v>
      </c>
      <c r="E62" s="4">
        <v>0.51</v>
      </c>
      <c r="F62" s="4">
        <v>0</v>
      </c>
      <c r="G62" s="4">
        <v>25.23</v>
      </c>
      <c r="H62" s="4">
        <v>103</v>
      </c>
      <c r="I62" s="4" t="s">
        <v>92</v>
      </c>
      <c r="J62" s="4" t="s">
        <v>55</v>
      </c>
      <c r="K62" s="16" t="s">
        <v>56</v>
      </c>
      <c r="L62" s="15"/>
    </row>
    <row r="63" spans="1:12" ht="15.75" customHeight="1" x14ac:dyDescent="0.25">
      <c r="A63" s="8"/>
      <c r="B63" s="5" t="s">
        <v>95</v>
      </c>
      <c r="C63" s="4">
        <v>80</v>
      </c>
      <c r="D63" s="4">
        <v>120</v>
      </c>
      <c r="E63" s="4">
        <v>8</v>
      </c>
      <c r="F63" s="4">
        <v>1</v>
      </c>
      <c r="G63" s="4">
        <v>40</v>
      </c>
      <c r="H63" s="4">
        <v>188</v>
      </c>
      <c r="I63" s="17"/>
      <c r="J63" s="4" t="s">
        <v>57</v>
      </c>
      <c r="K63" s="14" t="s">
        <v>58</v>
      </c>
      <c r="L63" s="15"/>
    </row>
    <row r="64" spans="1:12" ht="15.6" x14ac:dyDescent="0.25">
      <c r="A64" s="8"/>
      <c r="B64" s="5" t="s">
        <v>59</v>
      </c>
      <c r="C64" s="7">
        <f t="shared" ref="C64:I64" si="2">SUM(C58:C63)</f>
        <v>820</v>
      </c>
      <c r="D64" s="7">
        <f t="shared" si="2"/>
        <v>910</v>
      </c>
      <c r="E64" s="7">
        <f t="shared" si="2"/>
        <v>37.590000000000003</v>
      </c>
      <c r="F64" s="7">
        <f t="shared" si="2"/>
        <v>35.950000000000003</v>
      </c>
      <c r="G64" s="7">
        <f t="shared" si="2"/>
        <v>123.76</v>
      </c>
      <c r="H64" s="7">
        <f t="shared" si="2"/>
        <v>1120.22</v>
      </c>
      <c r="I64" s="7">
        <f t="shared" si="2"/>
        <v>29.6</v>
      </c>
      <c r="J64" s="7"/>
      <c r="K64" s="16"/>
      <c r="L64" s="15">
        <f>75/H68*H64</f>
        <v>37.1537420621584</v>
      </c>
    </row>
    <row r="65" spans="1:12" ht="15.6" x14ac:dyDescent="0.25">
      <c r="A65" s="8" t="s">
        <v>60</v>
      </c>
      <c r="B65" s="6" t="s">
        <v>121</v>
      </c>
      <c r="C65" s="7" t="s">
        <v>122</v>
      </c>
      <c r="D65" s="7" t="s">
        <v>122</v>
      </c>
      <c r="E65" s="7">
        <v>4.7699999999999996</v>
      </c>
      <c r="F65" s="7">
        <v>7.36</v>
      </c>
      <c r="G65" s="7">
        <v>47.56</v>
      </c>
      <c r="H65" s="7">
        <v>135.5</v>
      </c>
      <c r="I65" s="7">
        <v>0.1</v>
      </c>
      <c r="J65" s="7">
        <v>112</v>
      </c>
      <c r="K65" s="14" t="s">
        <v>123</v>
      </c>
      <c r="L65" s="15"/>
    </row>
    <row r="66" spans="1:12" ht="31.2" x14ac:dyDescent="0.25">
      <c r="A66" s="8"/>
      <c r="B66" s="6" t="s">
        <v>65</v>
      </c>
      <c r="C66" s="7">
        <v>200</v>
      </c>
      <c r="D66" s="7">
        <v>200</v>
      </c>
      <c r="E66" s="7">
        <v>0.38500000000000001</v>
      </c>
      <c r="F66" s="7">
        <v>0.17</v>
      </c>
      <c r="G66" s="7">
        <v>20.350000000000001</v>
      </c>
      <c r="H66" s="7">
        <v>125</v>
      </c>
      <c r="I66" s="7">
        <v>156</v>
      </c>
      <c r="J66" s="7" t="s">
        <v>66</v>
      </c>
      <c r="K66" s="16" t="s">
        <v>67</v>
      </c>
      <c r="L66" s="15"/>
    </row>
    <row r="67" spans="1:12" ht="15.6" x14ac:dyDescent="0.25">
      <c r="A67" s="8"/>
      <c r="B67" s="5" t="s">
        <v>69</v>
      </c>
      <c r="C67" s="7"/>
      <c r="D67" s="7"/>
      <c r="E67" s="7">
        <f>SUM(E65:E66)</f>
        <v>5.1550000000000002</v>
      </c>
      <c r="F67" s="7">
        <f>SUM(F65:F66)</f>
        <v>7.53</v>
      </c>
      <c r="G67" s="7">
        <f>SUM(G65:G66)</f>
        <v>67.91</v>
      </c>
      <c r="H67" s="7">
        <f>SUM(H65:H66)</f>
        <v>260.5</v>
      </c>
      <c r="I67" s="7">
        <f>SUM(I65:I66)</f>
        <v>156.1</v>
      </c>
      <c r="J67" s="7"/>
      <c r="K67" s="16"/>
      <c r="L67" s="15">
        <f>75/H68*H67</f>
        <v>8.6398652114694094</v>
      </c>
    </row>
    <row r="68" spans="1:12" ht="15.6" x14ac:dyDescent="0.25">
      <c r="A68" s="8"/>
      <c r="B68" s="5" t="s">
        <v>124</v>
      </c>
      <c r="C68" s="7"/>
      <c r="D68" s="7"/>
      <c r="E68" s="19">
        <f>E57+E64+E67</f>
        <v>74.045000000000002</v>
      </c>
      <c r="F68" s="19">
        <f t="shared" ref="F68:I68" si="3">F57+F64+F67</f>
        <v>66.180000000000007</v>
      </c>
      <c r="G68" s="19">
        <f t="shared" si="3"/>
        <v>330.31</v>
      </c>
      <c r="H68" s="19">
        <f t="shared" si="3"/>
        <v>2261.3200000000002</v>
      </c>
      <c r="I68" s="19">
        <f t="shared" si="3"/>
        <v>187.2</v>
      </c>
      <c r="J68" s="7"/>
      <c r="K68" s="16"/>
      <c r="L68" s="15"/>
    </row>
    <row r="69" spans="1:12" ht="15.6" x14ac:dyDescent="0.25">
      <c r="A69" s="8"/>
      <c r="B69" s="5" t="s">
        <v>71</v>
      </c>
      <c r="C69" s="7"/>
      <c r="D69" s="7"/>
      <c r="E69" s="7">
        <v>1</v>
      </c>
      <c r="F69" s="7">
        <v>1</v>
      </c>
      <c r="G69" s="7">
        <v>4</v>
      </c>
      <c r="H69" s="7"/>
      <c r="I69" s="7"/>
      <c r="J69" s="7"/>
      <c r="K69" s="16"/>
      <c r="L69" s="15"/>
    </row>
    <row r="70" spans="1:12" ht="15.6" x14ac:dyDescent="0.25">
      <c r="A70" s="8" t="s">
        <v>125</v>
      </c>
      <c r="B70" s="20"/>
      <c r="C70" s="7"/>
      <c r="D70" s="7"/>
      <c r="E70" s="7"/>
      <c r="F70" s="7"/>
      <c r="G70" s="7"/>
      <c r="H70" s="7"/>
      <c r="I70" s="7"/>
      <c r="J70" s="7"/>
      <c r="K70" s="14"/>
      <c r="L70" s="15"/>
    </row>
    <row r="71" spans="1:12" ht="15.6" x14ac:dyDescent="0.25">
      <c r="A71" s="8" t="s">
        <v>20</v>
      </c>
      <c r="B71" s="6" t="s">
        <v>126</v>
      </c>
      <c r="C71" s="4">
        <v>10</v>
      </c>
      <c r="D71" s="4">
        <v>10</v>
      </c>
      <c r="E71" s="21">
        <v>0</v>
      </c>
      <c r="F71" s="21">
        <v>8.1999999999999993</v>
      </c>
      <c r="G71" s="21">
        <v>0.1</v>
      </c>
      <c r="H71" s="22">
        <v>75</v>
      </c>
      <c r="I71" s="4">
        <v>0</v>
      </c>
      <c r="J71" s="4">
        <v>14</v>
      </c>
      <c r="K71" s="16" t="s">
        <v>22</v>
      </c>
      <c r="L71" s="15"/>
    </row>
    <row r="72" spans="1:12" ht="15.6" x14ac:dyDescent="0.25">
      <c r="A72" s="8"/>
      <c r="B72" s="6" t="s">
        <v>23</v>
      </c>
      <c r="C72" s="7">
        <v>20</v>
      </c>
      <c r="D72" s="7">
        <v>20</v>
      </c>
      <c r="E72" s="7">
        <v>4.6399999999999997</v>
      </c>
      <c r="F72" s="7">
        <v>5.9</v>
      </c>
      <c r="G72" s="7">
        <v>0</v>
      </c>
      <c r="H72" s="7">
        <v>72.8</v>
      </c>
      <c r="I72" s="7">
        <v>0.14000000000000001</v>
      </c>
      <c r="J72" s="7">
        <v>15</v>
      </c>
      <c r="K72" s="14" t="s">
        <v>24</v>
      </c>
      <c r="L72" s="15"/>
    </row>
    <row r="73" spans="1:12" ht="31.2" x14ac:dyDescent="0.25">
      <c r="A73" s="8"/>
      <c r="B73" s="5" t="s">
        <v>127</v>
      </c>
      <c r="C73" s="4" t="s">
        <v>26</v>
      </c>
      <c r="D73" s="4" t="s">
        <v>27</v>
      </c>
      <c r="E73" s="9">
        <v>6.5</v>
      </c>
      <c r="F73" s="7">
        <v>10.199999999999999</v>
      </c>
      <c r="G73" s="7">
        <v>38.6</v>
      </c>
      <c r="H73" s="7">
        <v>271.39999999999998</v>
      </c>
      <c r="I73" s="7"/>
      <c r="J73" s="7">
        <v>173</v>
      </c>
      <c r="K73" s="16" t="s">
        <v>128</v>
      </c>
      <c r="L73" s="15"/>
    </row>
    <row r="74" spans="1:12" ht="31.2" x14ac:dyDescent="0.25">
      <c r="A74" s="8"/>
      <c r="B74" s="5" t="s">
        <v>29</v>
      </c>
      <c r="C74" s="4">
        <v>200</v>
      </c>
      <c r="D74" s="4">
        <v>200</v>
      </c>
      <c r="E74" s="4">
        <v>3.52</v>
      </c>
      <c r="F74" s="4">
        <v>3.72</v>
      </c>
      <c r="G74" s="4">
        <v>25.49</v>
      </c>
      <c r="H74" s="4">
        <v>145.19999999999999</v>
      </c>
      <c r="I74" s="4">
        <v>1.3</v>
      </c>
      <c r="J74" s="4" t="s">
        <v>30</v>
      </c>
      <c r="K74" s="14" t="s">
        <v>129</v>
      </c>
      <c r="L74" s="15"/>
    </row>
    <row r="75" spans="1:12" ht="18.75" customHeight="1" x14ac:dyDescent="0.25">
      <c r="A75" s="8"/>
      <c r="B75" s="5" t="s">
        <v>31</v>
      </c>
      <c r="C75" s="4">
        <v>80</v>
      </c>
      <c r="D75" s="4">
        <v>100</v>
      </c>
      <c r="E75" s="10">
        <v>8</v>
      </c>
      <c r="F75" s="4">
        <v>0.8</v>
      </c>
      <c r="G75" s="4">
        <v>49.2</v>
      </c>
      <c r="H75" s="4">
        <v>235</v>
      </c>
      <c r="I75" s="4"/>
      <c r="J75" s="4" t="s">
        <v>32</v>
      </c>
      <c r="K75" s="16" t="s">
        <v>130</v>
      </c>
      <c r="L75" s="15"/>
    </row>
    <row r="76" spans="1:12" ht="15.6" x14ac:dyDescent="0.25">
      <c r="A76" s="8"/>
      <c r="B76" s="6" t="s">
        <v>33</v>
      </c>
      <c r="C76" s="7"/>
      <c r="D76" s="7"/>
      <c r="E76" s="7">
        <f>SUM(E71:E75)</f>
        <v>22.66</v>
      </c>
      <c r="F76" s="7">
        <f>SUM(F71:F75)</f>
        <v>28.82</v>
      </c>
      <c r="G76" s="7">
        <f>SUM(G71:G75)</f>
        <v>113.39</v>
      </c>
      <c r="H76" s="7">
        <f>SUM(H71:H75)</f>
        <v>799.4</v>
      </c>
      <c r="I76" s="7">
        <f>SUM(I71:I75)</f>
        <v>1.44</v>
      </c>
      <c r="J76" s="7"/>
      <c r="K76" s="14"/>
      <c r="L76" s="15">
        <f>75/H89*H76</f>
        <v>31.08731722493</v>
      </c>
    </row>
    <row r="77" spans="1:12" ht="30.9" customHeight="1" x14ac:dyDescent="0.25">
      <c r="A77" s="8" t="s">
        <v>131</v>
      </c>
      <c r="B77" s="5" t="s">
        <v>132</v>
      </c>
      <c r="C77" s="4">
        <v>100</v>
      </c>
      <c r="D77" s="4">
        <v>100</v>
      </c>
      <c r="E77" s="10">
        <v>1.05</v>
      </c>
      <c r="F77" s="4">
        <v>3.13</v>
      </c>
      <c r="G77" s="4">
        <v>5.64</v>
      </c>
      <c r="H77" s="4">
        <v>55.34</v>
      </c>
      <c r="I77" s="4">
        <v>9.36</v>
      </c>
      <c r="J77" s="4" t="s">
        <v>133</v>
      </c>
      <c r="K77" s="16" t="s">
        <v>134</v>
      </c>
      <c r="L77" s="15"/>
    </row>
    <row r="78" spans="1:12" ht="31.2" x14ac:dyDescent="0.25">
      <c r="A78" s="8"/>
      <c r="B78" s="6" t="s">
        <v>135</v>
      </c>
      <c r="C78" s="7">
        <v>250</v>
      </c>
      <c r="D78" s="7">
        <v>350</v>
      </c>
      <c r="E78" s="7">
        <v>19</v>
      </c>
      <c r="F78" s="7">
        <v>16.93</v>
      </c>
      <c r="G78" s="7">
        <v>20.399999999999999</v>
      </c>
      <c r="H78" s="7">
        <v>253.34</v>
      </c>
      <c r="I78" s="7">
        <v>11.55</v>
      </c>
      <c r="J78" s="7" t="s">
        <v>136</v>
      </c>
      <c r="K78" s="14" t="s">
        <v>137</v>
      </c>
      <c r="L78" s="15"/>
    </row>
    <row r="79" spans="1:12" ht="32.25" customHeight="1" x14ac:dyDescent="0.25">
      <c r="A79" s="8"/>
      <c r="B79" s="5" t="s">
        <v>138</v>
      </c>
      <c r="C79" s="4" t="s">
        <v>139</v>
      </c>
      <c r="D79" s="4" t="s">
        <v>140</v>
      </c>
      <c r="E79" s="7">
        <v>20.78</v>
      </c>
      <c r="F79" s="7">
        <v>11.2</v>
      </c>
      <c r="G79" s="7">
        <v>9.9499999999999993</v>
      </c>
      <c r="H79" s="7">
        <v>140</v>
      </c>
      <c r="I79" s="7">
        <v>0.41</v>
      </c>
      <c r="J79" s="7">
        <v>234</v>
      </c>
      <c r="K79" s="16" t="s">
        <v>141</v>
      </c>
      <c r="L79" s="15"/>
    </row>
    <row r="80" spans="1:12" ht="18" customHeight="1" x14ac:dyDescent="0.25">
      <c r="A80" s="8"/>
      <c r="B80" s="6" t="s">
        <v>142</v>
      </c>
      <c r="C80" s="7">
        <v>180</v>
      </c>
      <c r="D80" s="7">
        <v>180</v>
      </c>
      <c r="E80" s="9">
        <v>3.6</v>
      </c>
      <c r="F80" s="7">
        <v>7.77</v>
      </c>
      <c r="G80" s="7">
        <v>16.8</v>
      </c>
      <c r="H80" s="7">
        <v>156.6</v>
      </c>
      <c r="I80" s="7">
        <v>20.95</v>
      </c>
      <c r="J80" s="7">
        <v>312</v>
      </c>
      <c r="K80" s="14" t="s">
        <v>53</v>
      </c>
      <c r="L80" s="15"/>
    </row>
    <row r="81" spans="1:12" ht="15.6" x14ac:dyDescent="0.25">
      <c r="A81" s="8"/>
      <c r="B81" s="6" t="s">
        <v>143</v>
      </c>
      <c r="C81" s="7">
        <v>30</v>
      </c>
      <c r="D81" s="7">
        <v>30</v>
      </c>
      <c r="E81" s="7">
        <v>0.56999999999999995</v>
      </c>
      <c r="F81" s="7">
        <v>1.56</v>
      </c>
      <c r="G81" s="7">
        <v>1.71</v>
      </c>
      <c r="H81" s="7">
        <v>23.4</v>
      </c>
      <c r="I81" s="7"/>
      <c r="J81" s="7" t="s">
        <v>144</v>
      </c>
      <c r="K81" s="16" t="s">
        <v>145</v>
      </c>
      <c r="L81" s="15"/>
    </row>
    <row r="82" spans="1:12" ht="31.2" x14ac:dyDescent="0.25">
      <c r="A82" s="8"/>
      <c r="B82" s="6" t="s">
        <v>146</v>
      </c>
      <c r="C82" s="4">
        <v>200</v>
      </c>
      <c r="D82" s="4">
        <v>200</v>
      </c>
      <c r="E82" s="4">
        <v>0.51</v>
      </c>
      <c r="F82" s="4">
        <v>0</v>
      </c>
      <c r="G82" s="4">
        <v>25.23</v>
      </c>
      <c r="H82" s="4">
        <v>103</v>
      </c>
      <c r="I82" s="4" t="s">
        <v>92</v>
      </c>
      <c r="J82" s="4" t="s">
        <v>93</v>
      </c>
      <c r="K82" s="14" t="s">
        <v>94</v>
      </c>
      <c r="L82" s="15"/>
    </row>
    <row r="83" spans="1:12" ht="15.75" customHeight="1" x14ac:dyDescent="0.25">
      <c r="A83" s="8"/>
      <c r="B83" s="5" t="s">
        <v>147</v>
      </c>
      <c r="C83" s="4">
        <v>80</v>
      </c>
      <c r="D83" s="4">
        <v>120</v>
      </c>
      <c r="E83" s="4">
        <v>8</v>
      </c>
      <c r="F83" s="4">
        <v>1</v>
      </c>
      <c r="G83" s="4">
        <v>40</v>
      </c>
      <c r="H83" s="4">
        <v>188</v>
      </c>
      <c r="I83" s="17"/>
      <c r="J83" s="4" t="s">
        <v>57</v>
      </c>
      <c r="K83" s="16" t="s">
        <v>58</v>
      </c>
      <c r="L83" s="15"/>
    </row>
    <row r="84" spans="1:12" ht="15.6" x14ac:dyDescent="0.25">
      <c r="A84" s="8"/>
      <c r="B84" s="6" t="s">
        <v>59</v>
      </c>
      <c r="C84" s="7"/>
      <c r="D84" s="7"/>
      <c r="E84" s="19">
        <f>SUM(E77:E83)</f>
        <v>53.51</v>
      </c>
      <c r="F84" s="7">
        <f>SUM(F77:F83)</f>
        <v>41.59</v>
      </c>
      <c r="G84" s="7">
        <f>SUM(G77:G83)</f>
        <v>119.73</v>
      </c>
      <c r="H84" s="7">
        <f>SUM(H77:H83)</f>
        <v>919.68</v>
      </c>
      <c r="I84" s="7">
        <f>SUM(I77:I83)</f>
        <v>42.27</v>
      </c>
      <c r="J84" s="7"/>
      <c r="K84" s="14"/>
      <c r="L84" s="15">
        <f>75/H89*H84</f>
        <v>35.7648034843928</v>
      </c>
    </row>
    <row r="85" spans="1:12" ht="15.6" x14ac:dyDescent="0.25">
      <c r="A85" s="8" t="s">
        <v>148</v>
      </c>
      <c r="B85" s="6" t="s">
        <v>149</v>
      </c>
      <c r="C85" s="7">
        <v>200</v>
      </c>
      <c r="D85" s="7">
        <v>200</v>
      </c>
      <c r="E85" s="7">
        <v>1</v>
      </c>
      <c r="F85" s="7">
        <v>0.2</v>
      </c>
      <c r="G85" s="7">
        <v>20.2</v>
      </c>
      <c r="H85" s="7">
        <v>92</v>
      </c>
      <c r="I85" s="7"/>
      <c r="J85" s="7" t="s">
        <v>32</v>
      </c>
      <c r="K85" s="16"/>
      <c r="L85" s="15"/>
    </row>
    <row r="86" spans="1:12" ht="15.6" x14ac:dyDescent="0.25">
      <c r="A86" s="8"/>
      <c r="B86" s="6" t="s">
        <v>150</v>
      </c>
      <c r="C86" s="7">
        <v>30</v>
      </c>
      <c r="D86" s="7">
        <v>30</v>
      </c>
      <c r="E86" s="7">
        <v>0.96</v>
      </c>
      <c r="F86" s="7">
        <v>0.84</v>
      </c>
      <c r="G86" s="7">
        <v>34.43</v>
      </c>
      <c r="H86" s="7">
        <v>107.52</v>
      </c>
      <c r="I86" s="7"/>
      <c r="J86" s="7" t="s">
        <v>32</v>
      </c>
      <c r="K86" s="14"/>
      <c r="L86" s="15"/>
    </row>
    <row r="87" spans="1:12" ht="15.6" x14ac:dyDescent="0.25">
      <c r="A87" s="8"/>
      <c r="B87" s="6" t="s">
        <v>68</v>
      </c>
      <c r="C87" s="4">
        <v>100</v>
      </c>
      <c r="D87" s="4">
        <v>100</v>
      </c>
      <c r="E87" s="4">
        <v>0.4</v>
      </c>
      <c r="F87" s="4">
        <v>0.4</v>
      </c>
      <c r="G87" s="4">
        <v>19.600000000000001</v>
      </c>
      <c r="H87" s="4">
        <v>10</v>
      </c>
      <c r="I87" s="4"/>
      <c r="J87" s="10" t="s">
        <v>32</v>
      </c>
      <c r="K87" s="16"/>
      <c r="L87" s="15"/>
    </row>
    <row r="88" spans="1:12" ht="15.6" x14ac:dyDescent="0.25">
      <c r="A88" s="8"/>
      <c r="B88" s="6" t="s">
        <v>69</v>
      </c>
      <c r="C88" s="7"/>
      <c r="D88" s="7"/>
      <c r="E88" s="7">
        <f>SUM(E85:E87)</f>
        <v>2.36</v>
      </c>
      <c r="F88" s="7">
        <f>SUM(F85:F87)</f>
        <v>1.44</v>
      </c>
      <c r="G88" s="7">
        <f>SUM(G85:G87)</f>
        <v>74.23</v>
      </c>
      <c r="H88" s="7">
        <f>SUM(H85:H87)</f>
        <v>209.52</v>
      </c>
      <c r="I88" s="7"/>
      <c r="J88" s="7"/>
      <c r="K88" s="14"/>
      <c r="L88" s="15">
        <f>75/H89*H88</f>
        <v>8.1478792906771798</v>
      </c>
    </row>
    <row r="89" spans="1:12" ht="15.6" x14ac:dyDescent="0.25">
      <c r="A89" s="8"/>
      <c r="B89" s="6" t="s">
        <v>151</v>
      </c>
      <c r="C89" s="7"/>
      <c r="D89" s="7"/>
      <c r="E89" s="19">
        <f>E76+E84+E88</f>
        <v>78.53</v>
      </c>
      <c r="F89" s="19">
        <f t="shared" ref="F89:I89" si="4">F76+F84+F88</f>
        <v>71.849999999999994</v>
      </c>
      <c r="G89" s="19">
        <f t="shared" si="4"/>
        <v>307.35000000000002</v>
      </c>
      <c r="H89" s="19">
        <f t="shared" si="4"/>
        <v>1928.6</v>
      </c>
      <c r="I89" s="19">
        <f t="shared" si="4"/>
        <v>43.71</v>
      </c>
      <c r="J89" s="7"/>
      <c r="K89" s="14"/>
      <c r="L89" s="15"/>
    </row>
    <row r="90" spans="1:12" ht="15.6" x14ac:dyDescent="0.25">
      <c r="A90" s="8"/>
      <c r="B90" s="6" t="s">
        <v>71</v>
      </c>
      <c r="C90" s="7"/>
      <c r="D90" s="7"/>
      <c r="E90" s="7">
        <v>1</v>
      </c>
      <c r="F90" s="7">
        <v>1</v>
      </c>
      <c r="G90" s="7">
        <v>4</v>
      </c>
      <c r="H90" s="7"/>
      <c r="I90" s="7"/>
      <c r="J90" s="7"/>
      <c r="K90" s="14"/>
      <c r="L90" s="15"/>
    </row>
    <row r="91" spans="1:12" ht="15.6" x14ac:dyDescent="0.25">
      <c r="A91" s="8" t="s">
        <v>152</v>
      </c>
      <c r="B91" s="5"/>
      <c r="C91" s="7"/>
      <c r="D91" s="7"/>
      <c r="E91" s="7"/>
      <c r="F91" s="7"/>
      <c r="G91" s="7"/>
      <c r="H91" s="7"/>
      <c r="I91" s="7"/>
      <c r="J91" s="7"/>
      <c r="K91" s="14"/>
      <c r="L91" s="15"/>
    </row>
    <row r="92" spans="1:12" ht="15.6" x14ac:dyDescent="0.25">
      <c r="A92" s="8" t="s">
        <v>20</v>
      </c>
      <c r="B92" s="5" t="s">
        <v>21</v>
      </c>
      <c r="C92" s="4">
        <v>10</v>
      </c>
      <c r="D92" s="4">
        <v>10</v>
      </c>
      <c r="E92" s="4">
        <v>0</v>
      </c>
      <c r="F92" s="4">
        <v>8.1999999999999993</v>
      </c>
      <c r="G92" s="4">
        <v>0.1</v>
      </c>
      <c r="H92" s="4">
        <v>75</v>
      </c>
      <c r="I92" s="4"/>
      <c r="J92" s="4">
        <v>14</v>
      </c>
      <c r="K92" s="16" t="s">
        <v>22</v>
      </c>
      <c r="L92" s="15"/>
    </row>
    <row r="93" spans="1:12" ht="52.5" customHeight="1" x14ac:dyDescent="0.25">
      <c r="A93" s="8"/>
      <c r="B93" s="5" t="s">
        <v>153</v>
      </c>
      <c r="C93" s="4">
        <v>200</v>
      </c>
      <c r="D93" s="4">
        <v>250</v>
      </c>
      <c r="E93" s="4">
        <v>6</v>
      </c>
      <c r="F93" s="4">
        <v>10</v>
      </c>
      <c r="G93" s="4">
        <v>37.299999999999997</v>
      </c>
      <c r="H93" s="4">
        <v>262.5</v>
      </c>
      <c r="I93" s="4">
        <v>0</v>
      </c>
      <c r="J93" s="4">
        <v>173</v>
      </c>
      <c r="K93" s="16" t="s">
        <v>74</v>
      </c>
      <c r="L93" s="15"/>
    </row>
    <row r="94" spans="1:12" ht="19.5" customHeight="1" x14ac:dyDescent="0.25">
      <c r="A94" s="8"/>
      <c r="B94" s="5" t="s">
        <v>154</v>
      </c>
      <c r="C94" s="4"/>
      <c r="D94" s="4"/>
      <c r="E94" s="4">
        <v>7.2</v>
      </c>
      <c r="F94" s="4">
        <v>7.3</v>
      </c>
      <c r="G94" s="4">
        <v>23.17</v>
      </c>
      <c r="H94" s="4">
        <v>175</v>
      </c>
      <c r="I94" s="4">
        <v>1.8</v>
      </c>
      <c r="J94" s="4">
        <v>116</v>
      </c>
      <c r="K94" s="14" t="s">
        <v>77</v>
      </c>
      <c r="L94" s="15"/>
    </row>
    <row r="95" spans="1:12" ht="15.6" x14ac:dyDescent="0.25">
      <c r="A95" s="8"/>
      <c r="B95" s="5" t="s">
        <v>155</v>
      </c>
      <c r="C95" s="4">
        <v>80</v>
      </c>
      <c r="D95" s="4">
        <v>100</v>
      </c>
      <c r="E95" s="10">
        <v>8</v>
      </c>
      <c r="F95" s="4">
        <v>0.8</v>
      </c>
      <c r="G95" s="4">
        <v>49.2</v>
      </c>
      <c r="H95" s="4">
        <v>235</v>
      </c>
      <c r="I95" s="4"/>
      <c r="J95" s="4" t="s">
        <v>32</v>
      </c>
      <c r="K95" s="16" t="s">
        <v>78</v>
      </c>
      <c r="L95" s="15"/>
    </row>
    <row r="96" spans="1:12" ht="15.6" x14ac:dyDescent="0.25">
      <c r="A96" s="8"/>
      <c r="B96" s="6" t="s">
        <v>33</v>
      </c>
      <c r="C96" s="7"/>
      <c r="D96" s="7"/>
      <c r="E96" s="7">
        <f>SUM(E92:E95)</f>
        <v>21.2</v>
      </c>
      <c r="F96" s="7">
        <f>SUM(F92:F95)</f>
        <v>26.3</v>
      </c>
      <c r="G96" s="7">
        <f>SUM(G92:G95)</f>
        <v>109.77</v>
      </c>
      <c r="H96" s="7">
        <f>SUM(H92:H95)</f>
        <v>747.5</v>
      </c>
      <c r="I96" s="7"/>
      <c r="J96" s="7"/>
      <c r="K96" s="14"/>
      <c r="L96" s="15">
        <f>75/H108*H96</f>
        <v>25.921738889197101</v>
      </c>
    </row>
    <row r="97" spans="1:12" ht="46.8" x14ac:dyDescent="0.25">
      <c r="A97" s="8" t="s">
        <v>131</v>
      </c>
      <c r="B97" s="6" t="s">
        <v>156</v>
      </c>
      <c r="C97" s="4" t="s">
        <v>157</v>
      </c>
      <c r="D97" s="4" t="s">
        <v>158</v>
      </c>
      <c r="E97" s="7">
        <v>1.66</v>
      </c>
      <c r="F97" s="7">
        <v>4.18</v>
      </c>
      <c r="G97" s="7">
        <v>8.19</v>
      </c>
      <c r="H97" s="7">
        <v>77.099999999999994</v>
      </c>
      <c r="I97" s="7">
        <v>9.8000000000000007</v>
      </c>
      <c r="J97" s="7" t="s">
        <v>38</v>
      </c>
      <c r="K97" s="16" t="s">
        <v>159</v>
      </c>
      <c r="L97" s="15"/>
    </row>
    <row r="98" spans="1:12" ht="50.25" customHeight="1" x14ac:dyDescent="0.25">
      <c r="A98" s="8"/>
      <c r="B98" s="6" t="s">
        <v>160</v>
      </c>
      <c r="C98" s="7">
        <v>250</v>
      </c>
      <c r="D98" s="7">
        <v>300</v>
      </c>
      <c r="E98" s="7">
        <v>2.81</v>
      </c>
      <c r="F98" s="7">
        <v>2.11</v>
      </c>
      <c r="G98" s="7">
        <v>2.11</v>
      </c>
      <c r="H98" s="7">
        <v>239.36</v>
      </c>
      <c r="I98" s="7">
        <v>8.33</v>
      </c>
      <c r="J98" s="7">
        <v>82</v>
      </c>
      <c r="K98" s="14" t="s">
        <v>161</v>
      </c>
      <c r="L98" s="15"/>
    </row>
    <row r="99" spans="1:12" ht="15.6" x14ac:dyDescent="0.25">
      <c r="A99" s="8"/>
      <c r="B99" s="6" t="s">
        <v>162</v>
      </c>
      <c r="C99" s="7">
        <v>100</v>
      </c>
      <c r="D99" s="7">
        <v>100</v>
      </c>
      <c r="E99" s="7">
        <v>22.6</v>
      </c>
      <c r="F99" s="7">
        <v>17</v>
      </c>
      <c r="G99" s="7">
        <v>7</v>
      </c>
      <c r="H99" s="7">
        <v>244</v>
      </c>
      <c r="I99" s="7">
        <v>1.4</v>
      </c>
      <c r="J99" s="7">
        <v>288</v>
      </c>
      <c r="K99" s="16" t="s">
        <v>163</v>
      </c>
      <c r="L99" s="15"/>
    </row>
    <row r="100" spans="1:12" ht="15.6" x14ac:dyDescent="0.25">
      <c r="A100" s="8"/>
      <c r="B100" s="6" t="s">
        <v>89</v>
      </c>
      <c r="C100" s="4">
        <v>150</v>
      </c>
      <c r="D100" s="4">
        <v>200</v>
      </c>
      <c r="E100" s="4">
        <v>4.8</v>
      </c>
      <c r="F100" s="4">
        <v>5.76</v>
      </c>
      <c r="G100" s="4">
        <v>50.04</v>
      </c>
      <c r="H100" s="4">
        <v>284</v>
      </c>
      <c r="I100" s="4">
        <v>0</v>
      </c>
      <c r="J100" s="4">
        <v>302</v>
      </c>
      <c r="K100" s="14" t="s">
        <v>90</v>
      </c>
      <c r="L100" s="15"/>
    </row>
    <row r="101" spans="1:12" ht="24" customHeight="1" x14ac:dyDescent="0.25">
      <c r="A101" s="8"/>
      <c r="B101" s="6" t="s">
        <v>164</v>
      </c>
      <c r="C101" s="7">
        <v>200</v>
      </c>
      <c r="D101" s="7">
        <v>200</v>
      </c>
      <c r="E101" s="7">
        <v>1.2</v>
      </c>
      <c r="F101" s="7">
        <v>0</v>
      </c>
      <c r="G101" s="7">
        <v>27.62</v>
      </c>
      <c r="H101" s="7">
        <v>111</v>
      </c>
      <c r="I101" s="7">
        <v>0.92</v>
      </c>
      <c r="J101" s="7" t="s">
        <v>165</v>
      </c>
      <c r="K101" s="16" t="s">
        <v>166</v>
      </c>
      <c r="L101" s="15"/>
    </row>
    <row r="102" spans="1:12" ht="15.75" customHeight="1" x14ac:dyDescent="0.25">
      <c r="A102" s="8"/>
      <c r="B102" s="5" t="s">
        <v>95</v>
      </c>
      <c r="C102" s="4">
        <v>80</v>
      </c>
      <c r="D102" s="4">
        <v>120</v>
      </c>
      <c r="E102" s="4">
        <v>8</v>
      </c>
      <c r="F102" s="4">
        <v>1</v>
      </c>
      <c r="G102" s="4">
        <v>40</v>
      </c>
      <c r="H102" s="4">
        <v>188</v>
      </c>
      <c r="I102" s="17"/>
      <c r="J102" s="4" t="s">
        <v>57</v>
      </c>
      <c r="K102" s="14" t="s">
        <v>58</v>
      </c>
      <c r="L102" s="15"/>
    </row>
    <row r="103" spans="1:12" ht="15.6" x14ac:dyDescent="0.25">
      <c r="A103" s="8"/>
      <c r="B103" s="6" t="s">
        <v>59</v>
      </c>
      <c r="C103" s="7"/>
      <c r="D103" s="7"/>
      <c r="E103" s="7">
        <f>SUM(E97:E102)</f>
        <v>41.07</v>
      </c>
      <c r="F103" s="7">
        <f>SUM(F97:F102)</f>
        <v>30.05</v>
      </c>
      <c r="G103" s="7">
        <f>SUM(G97:G102)</f>
        <v>134.96</v>
      </c>
      <c r="H103" s="7">
        <f>SUM(H97:H102)</f>
        <v>1143.46</v>
      </c>
      <c r="I103" s="7"/>
      <c r="J103" s="7"/>
      <c r="K103" s="16"/>
      <c r="L103" s="15">
        <f>75/H108*H103</f>
        <v>39.652804749486798</v>
      </c>
    </row>
    <row r="104" spans="1:12" ht="37.5" customHeight="1" x14ac:dyDescent="0.25">
      <c r="A104" s="8" t="s">
        <v>148</v>
      </c>
      <c r="B104" s="23" t="s">
        <v>167</v>
      </c>
      <c r="C104" s="7">
        <v>50</v>
      </c>
      <c r="D104" s="7">
        <v>50</v>
      </c>
      <c r="E104" s="7">
        <v>3.79</v>
      </c>
      <c r="F104" s="7">
        <v>5.14</v>
      </c>
      <c r="G104" s="7">
        <v>10.54</v>
      </c>
      <c r="H104" s="7">
        <v>136.80000000000001</v>
      </c>
      <c r="I104" s="7">
        <v>13.5</v>
      </c>
      <c r="J104" s="7">
        <v>406</v>
      </c>
      <c r="K104" s="14" t="s">
        <v>168</v>
      </c>
      <c r="L104" s="13"/>
    </row>
    <row r="105" spans="1:12" ht="31.2" x14ac:dyDescent="0.25">
      <c r="A105" s="8"/>
      <c r="B105" s="6" t="s">
        <v>65</v>
      </c>
      <c r="C105" s="7">
        <v>200</v>
      </c>
      <c r="D105" s="7">
        <v>200</v>
      </c>
      <c r="E105" s="7">
        <v>0.38500000000000001</v>
      </c>
      <c r="F105" s="7">
        <v>0.17</v>
      </c>
      <c r="G105" s="7">
        <v>20.350000000000001</v>
      </c>
      <c r="H105" s="7">
        <v>125</v>
      </c>
      <c r="I105" s="7">
        <v>156</v>
      </c>
      <c r="J105" s="7" t="s">
        <v>66</v>
      </c>
      <c r="K105" s="16" t="s">
        <v>67</v>
      </c>
      <c r="L105" s="15"/>
    </row>
    <row r="106" spans="1:12" ht="31.5" customHeight="1" x14ac:dyDescent="0.25">
      <c r="A106" s="8"/>
      <c r="B106" s="6" t="s">
        <v>169</v>
      </c>
      <c r="C106" s="4">
        <v>100</v>
      </c>
      <c r="D106" s="4">
        <v>100</v>
      </c>
      <c r="E106" s="4">
        <v>0.4</v>
      </c>
      <c r="F106" s="4">
        <v>0.4</v>
      </c>
      <c r="G106" s="4">
        <v>19.600000000000001</v>
      </c>
      <c r="H106" s="4">
        <v>10</v>
      </c>
      <c r="I106" s="4"/>
      <c r="J106" s="10" t="s">
        <v>170</v>
      </c>
      <c r="K106" s="14"/>
      <c r="L106" s="15"/>
    </row>
    <row r="107" spans="1:12" ht="15.6" x14ac:dyDescent="0.25">
      <c r="A107" s="8"/>
      <c r="B107" s="6" t="s">
        <v>69</v>
      </c>
      <c r="C107" s="7"/>
      <c r="D107" s="7"/>
      <c r="E107" s="7">
        <f>SUM(E104:E106)</f>
        <v>4.5750000000000002</v>
      </c>
      <c r="F107" s="7">
        <f>SUM(F104:F106)</f>
        <v>5.71</v>
      </c>
      <c r="G107" s="7">
        <f>SUM(G104:G106)</f>
        <v>50.49</v>
      </c>
      <c r="H107" s="7">
        <f>SUM(H104:H106)</f>
        <v>271.8</v>
      </c>
      <c r="I107" s="7">
        <f>SUM(I104:I106)</f>
        <v>169.5</v>
      </c>
      <c r="J107" s="7"/>
      <c r="K107" s="16"/>
      <c r="L107" s="15">
        <f>75/H108*H107</f>
        <v>9.4254563613160993</v>
      </c>
    </row>
    <row r="108" spans="1:12" ht="15.6" x14ac:dyDescent="0.25">
      <c r="A108" s="8"/>
      <c r="B108" s="6" t="s">
        <v>171</v>
      </c>
      <c r="C108" s="7"/>
      <c r="D108" s="7"/>
      <c r="E108" s="7">
        <f>E96+E103+E107</f>
        <v>66.844999999999999</v>
      </c>
      <c r="F108" s="7">
        <f t="shared" ref="F108:I108" si="5">F96+F103+F107</f>
        <v>62.06</v>
      </c>
      <c r="G108" s="7">
        <f t="shared" si="5"/>
        <v>295.22000000000003</v>
      </c>
      <c r="H108" s="7">
        <f t="shared" si="5"/>
        <v>2162.7600000000002</v>
      </c>
      <c r="I108" s="7">
        <f t="shared" si="5"/>
        <v>169.5</v>
      </c>
      <c r="J108" s="7"/>
      <c r="K108" s="16"/>
      <c r="L108" s="15"/>
    </row>
    <row r="109" spans="1:12" ht="15.6" x14ac:dyDescent="0.25">
      <c r="A109" s="8"/>
      <c r="B109" s="6" t="s">
        <v>71</v>
      </c>
      <c r="C109" s="7"/>
      <c r="D109" s="7"/>
      <c r="E109" s="7">
        <v>1</v>
      </c>
      <c r="F109" s="7">
        <v>1</v>
      </c>
      <c r="G109" s="7">
        <v>4</v>
      </c>
      <c r="H109" s="7"/>
      <c r="I109" s="7"/>
      <c r="J109" s="7"/>
      <c r="K109" s="16"/>
      <c r="L109" s="15"/>
    </row>
    <row r="110" spans="1:12" ht="15.6" x14ac:dyDescent="0.25">
      <c r="A110" s="8" t="s">
        <v>172</v>
      </c>
      <c r="B110" s="5"/>
      <c r="C110" s="7"/>
      <c r="D110" s="7"/>
      <c r="E110" s="7"/>
      <c r="F110" s="7"/>
      <c r="G110" s="7"/>
      <c r="H110" s="7"/>
      <c r="I110" s="7"/>
      <c r="J110" s="7"/>
      <c r="K110" s="16"/>
      <c r="L110" s="15"/>
    </row>
    <row r="111" spans="1:12" ht="15.6" x14ac:dyDescent="0.25">
      <c r="A111" s="8" t="s">
        <v>173</v>
      </c>
      <c r="B111" s="5" t="s">
        <v>21</v>
      </c>
      <c r="C111" s="4">
        <v>10</v>
      </c>
      <c r="D111" s="4">
        <v>10</v>
      </c>
      <c r="E111" s="21">
        <v>0</v>
      </c>
      <c r="F111" s="21">
        <v>8.1999999999999993</v>
      </c>
      <c r="G111" s="21">
        <v>0.1</v>
      </c>
      <c r="H111" s="22">
        <v>75</v>
      </c>
      <c r="I111" s="4">
        <v>0</v>
      </c>
      <c r="J111" s="4">
        <v>14</v>
      </c>
      <c r="K111" s="14" t="s">
        <v>22</v>
      </c>
      <c r="L111" s="13"/>
    </row>
    <row r="112" spans="1:12" ht="15.6" x14ac:dyDescent="0.25">
      <c r="A112" s="8"/>
      <c r="B112" s="6" t="s">
        <v>102</v>
      </c>
      <c r="C112" s="7" t="s">
        <v>103</v>
      </c>
      <c r="D112" s="7" t="s">
        <v>104</v>
      </c>
      <c r="E112" s="7">
        <v>5.0999999999999996</v>
      </c>
      <c r="F112" s="7">
        <v>4.5999999999999996</v>
      </c>
      <c r="G112" s="7">
        <v>0.3</v>
      </c>
      <c r="H112" s="7">
        <v>63</v>
      </c>
      <c r="I112" s="7">
        <v>0</v>
      </c>
      <c r="J112" s="7" t="s">
        <v>105</v>
      </c>
      <c r="K112" s="16" t="s">
        <v>106</v>
      </c>
      <c r="L112" s="13"/>
    </row>
    <row r="113" spans="1:12" ht="15.6" x14ac:dyDescent="0.25">
      <c r="A113" s="8"/>
      <c r="B113" s="6" t="s">
        <v>174</v>
      </c>
      <c r="C113" s="7">
        <v>220</v>
      </c>
      <c r="D113" s="7">
        <v>250</v>
      </c>
      <c r="E113" s="7">
        <v>14</v>
      </c>
      <c r="F113" s="7">
        <v>12.5</v>
      </c>
      <c r="G113" s="7">
        <v>67.099999999999994</v>
      </c>
      <c r="H113" s="7">
        <v>438.6</v>
      </c>
      <c r="I113" s="7">
        <v>0</v>
      </c>
      <c r="J113" s="7">
        <v>349</v>
      </c>
      <c r="K113" s="14" t="s">
        <v>128</v>
      </c>
      <c r="L113" s="15"/>
    </row>
    <row r="114" spans="1:12" ht="31.2" x14ac:dyDescent="0.25">
      <c r="A114" s="8"/>
      <c r="B114" s="5" t="s">
        <v>109</v>
      </c>
      <c r="C114" s="4">
        <v>200</v>
      </c>
      <c r="D114" s="4">
        <v>200</v>
      </c>
      <c r="E114" s="4">
        <v>4.2</v>
      </c>
      <c r="F114" s="4">
        <v>4.8</v>
      </c>
      <c r="G114" s="4">
        <v>22.04</v>
      </c>
      <c r="H114" s="4">
        <v>144</v>
      </c>
      <c r="I114" s="4">
        <v>1.5</v>
      </c>
      <c r="J114" s="4" t="s">
        <v>110</v>
      </c>
      <c r="K114" s="16" t="s">
        <v>111</v>
      </c>
      <c r="L114" s="15"/>
    </row>
    <row r="115" spans="1:12" ht="15.6" x14ac:dyDescent="0.25">
      <c r="A115" s="8"/>
      <c r="B115" s="5" t="s">
        <v>31</v>
      </c>
      <c r="C115" s="4"/>
      <c r="D115" s="4">
        <v>35</v>
      </c>
      <c r="E115" s="10">
        <v>2.8</v>
      </c>
      <c r="F115" s="4">
        <v>0.02</v>
      </c>
      <c r="G115" s="4">
        <v>17.149999999999999</v>
      </c>
      <c r="H115" s="4">
        <v>82.25</v>
      </c>
      <c r="I115" s="4"/>
      <c r="J115" s="4" t="s">
        <v>32</v>
      </c>
      <c r="K115" s="14" t="s">
        <v>78</v>
      </c>
      <c r="L115" s="15"/>
    </row>
    <row r="116" spans="1:12" ht="15.6" x14ac:dyDescent="0.25">
      <c r="A116" s="8"/>
      <c r="B116" s="6" t="s">
        <v>175</v>
      </c>
      <c r="C116" s="7"/>
      <c r="D116" s="7"/>
      <c r="E116" s="19">
        <f>SUM(E111:E115)</f>
        <v>26.1</v>
      </c>
      <c r="F116" s="7">
        <f>SUM(F111:F115)</f>
        <v>30.12</v>
      </c>
      <c r="G116" s="7">
        <f>SUM(G111:G115)</f>
        <v>106.69</v>
      </c>
      <c r="H116" s="7">
        <f>SUM(H111:H115)</f>
        <v>802.85</v>
      </c>
      <c r="I116" s="7">
        <f>SUM(I111:I115)</f>
        <v>1.5</v>
      </c>
      <c r="J116" s="7"/>
      <c r="K116" s="16"/>
      <c r="L116" s="15">
        <f>75/H129*H116</f>
        <v>29.119012500906699</v>
      </c>
    </row>
    <row r="117" spans="1:12" ht="31.2" x14ac:dyDescent="0.25">
      <c r="A117" s="8" t="s">
        <v>131</v>
      </c>
      <c r="B117" s="6" t="s">
        <v>176</v>
      </c>
      <c r="C117" s="7">
        <v>100</v>
      </c>
      <c r="D117" s="7">
        <v>100</v>
      </c>
      <c r="E117" s="7">
        <v>5.3</v>
      </c>
      <c r="F117" s="7">
        <v>8.5</v>
      </c>
      <c r="G117" s="7">
        <v>5.5</v>
      </c>
      <c r="H117" s="7">
        <v>120</v>
      </c>
      <c r="I117" s="7">
        <v>0</v>
      </c>
      <c r="J117" s="7"/>
      <c r="K117" s="14"/>
      <c r="L117" s="15"/>
    </row>
    <row r="118" spans="1:12" ht="50.25" customHeight="1" x14ac:dyDescent="0.25">
      <c r="A118" s="8"/>
      <c r="B118" s="6" t="s">
        <v>177</v>
      </c>
      <c r="C118" s="7">
        <v>250</v>
      </c>
      <c r="D118" s="7">
        <v>300</v>
      </c>
      <c r="E118" s="7">
        <v>7</v>
      </c>
      <c r="F118" s="7">
        <v>11</v>
      </c>
      <c r="G118" s="7">
        <v>18</v>
      </c>
      <c r="H118" s="7">
        <v>222</v>
      </c>
      <c r="I118" s="7">
        <v>14.19</v>
      </c>
      <c r="J118" s="7">
        <v>104</v>
      </c>
      <c r="K118" s="16" t="s">
        <v>178</v>
      </c>
      <c r="L118" s="15"/>
    </row>
    <row r="119" spans="1:12" ht="21.75" customHeight="1" x14ac:dyDescent="0.25">
      <c r="A119" s="8"/>
      <c r="B119" s="5" t="s">
        <v>179</v>
      </c>
      <c r="C119" s="4">
        <v>80</v>
      </c>
      <c r="D119" s="4">
        <v>80</v>
      </c>
      <c r="E119" s="10">
        <v>10.09</v>
      </c>
      <c r="F119" s="4">
        <v>8.67</v>
      </c>
      <c r="G119" s="4">
        <v>9.25</v>
      </c>
      <c r="H119" s="4">
        <v>155</v>
      </c>
      <c r="I119" s="4">
        <v>0.56000000000000005</v>
      </c>
      <c r="J119" s="4">
        <v>268</v>
      </c>
      <c r="K119" s="14" t="s">
        <v>180</v>
      </c>
      <c r="L119" s="15"/>
    </row>
    <row r="120" spans="1:12" ht="15.6" x14ac:dyDescent="0.25">
      <c r="A120" s="8"/>
      <c r="B120" s="5" t="s">
        <v>49</v>
      </c>
      <c r="C120" s="4"/>
      <c r="D120" s="4">
        <v>40</v>
      </c>
      <c r="E120" s="4">
        <v>0.44</v>
      </c>
      <c r="F120" s="4">
        <v>0.8</v>
      </c>
      <c r="G120" s="4">
        <v>2.48</v>
      </c>
      <c r="H120" s="10">
        <v>19.2</v>
      </c>
      <c r="I120" s="4">
        <v>0.28000000000000003</v>
      </c>
      <c r="J120" s="4" t="s">
        <v>181</v>
      </c>
      <c r="K120" s="16" t="s">
        <v>51</v>
      </c>
      <c r="L120" s="15"/>
    </row>
    <row r="121" spans="1:12" ht="31.2" x14ac:dyDescent="0.25">
      <c r="A121" s="8"/>
      <c r="B121" s="5" t="s">
        <v>182</v>
      </c>
      <c r="C121" s="4"/>
      <c r="D121" s="4">
        <v>180</v>
      </c>
      <c r="E121" s="4">
        <v>9.31</v>
      </c>
      <c r="F121" s="4">
        <v>10.72</v>
      </c>
      <c r="G121" s="4">
        <v>45.72</v>
      </c>
      <c r="H121" s="4">
        <v>210</v>
      </c>
      <c r="I121" s="4">
        <v>0</v>
      </c>
      <c r="J121" s="4">
        <v>0.30299999999999999</v>
      </c>
      <c r="K121" s="14" t="s">
        <v>128</v>
      </c>
      <c r="L121" s="15"/>
    </row>
    <row r="122" spans="1:12" ht="31.2" x14ac:dyDescent="0.25">
      <c r="A122" s="8"/>
      <c r="B122" s="5" t="s">
        <v>54</v>
      </c>
      <c r="C122" s="4">
        <v>200</v>
      </c>
      <c r="D122" s="4">
        <v>200</v>
      </c>
      <c r="E122" s="4">
        <v>0</v>
      </c>
      <c r="F122" s="4">
        <v>0</v>
      </c>
      <c r="G122" s="4">
        <v>26</v>
      </c>
      <c r="H122" s="4">
        <v>106</v>
      </c>
      <c r="I122" s="4">
        <v>1.8</v>
      </c>
      <c r="J122" s="4" t="s">
        <v>55</v>
      </c>
      <c r="K122" s="16" t="s">
        <v>111</v>
      </c>
      <c r="L122" s="15"/>
    </row>
    <row r="123" spans="1:12" ht="15.75" customHeight="1" x14ac:dyDescent="0.25">
      <c r="A123" s="8"/>
      <c r="B123" s="5" t="s">
        <v>95</v>
      </c>
      <c r="C123" s="4">
        <v>80</v>
      </c>
      <c r="D123" s="4">
        <v>120</v>
      </c>
      <c r="E123" s="4">
        <v>8</v>
      </c>
      <c r="F123" s="4">
        <v>1</v>
      </c>
      <c r="G123" s="4">
        <v>40</v>
      </c>
      <c r="H123" s="4">
        <v>188</v>
      </c>
      <c r="I123" s="17"/>
      <c r="J123" s="4" t="s">
        <v>57</v>
      </c>
      <c r="K123" s="14" t="s">
        <v>58</v>
      </c>
      <c r="L123" s="15"/>
    </row>
    <row r="124" spans="1:12" ht="15.6" x14ac:dyDescent="0.25">
      <c r="A124" s="8"/>
      <c r="B124" s="6" t="s">
        <v>183</v>
      </c>
      <c r="C124" s="7"/>
      <c r="D124" s="7"/>
      <c r="E124" s="7">
        <f>SUM(E117:E123)</f>
        <v>40.14</v>
      </c>
      <c r="F124" s="7">
        <f>SUM(F117:F123)</f>
        <v>40.69</v>
      </c>
      <c r="G124" s="7">
        <f>SUM(G117:G123)</f>
        <v>146.94999999999999</v>
      </c>
      <c r="H124" s="7">
        <f>SUM(H117:H123)</f>
        <v>1020.2</v>
      </c>
      <c r="I124" s="7">
        <f>SUM(I117:I123)</f>
        <v>16.829999999999998</v>
      </c>
      <c r="J124" s="7"/>
      <c r="K124" s="16"/>
      <c r="L124" s="15">
        <f>75/H129*H124</f>
        <v>37.002200353023703</v>
      </c>
    </row>
    <row r="125" spans="1:12" ht="15.6" x14ac:dyDescent="0.25">
      <c r="A125" s="8" t="s">
        <v>148</v>
      </c>
      <c r="B125" s="6" t="s">
        <v>184</v>
      </c>
      <c r="C125" s="7">
        <v>30</v>
      </c>
      <c r="D125" s="7">
        <v>30</v>
      </c>
      <c r="E125" s="19">
        <v>1.5</v>
      </c>
      <c r="F125" s="7">
        <v>1.41</v>
      </c>
      <c r="G125" s="7">
        <v>22.5</v>
      </c>
      <c r="H125" s="7">
        <v>109.8</v>
      </c>
      <c r="I125" s="7">
        <v>0</v>
      </c>
      <c r="J125" s="7" t="s">
        <v>32</v>
      </c>
      <c r="K125" s="14"/>
      <c r="L125" s="15"/>
    </row>
    <row r="126" spans="1:12" ht="37.5" customHeight="1" x14ac:dyDescent="0.25">
      <c r="A126" s="8"/>
      <c r="B126" s="6" t="s">
        <v>185</v>
      </c>
      <c r="C126" s="7">
        <v>200</v>
      </c>
      <c r="D126" s="7">
        <v>200</v>
      </c>
      <c r="E126" s="7">
        <v>0.38500000000000001</v>
      </c>
      <c r="F126" s="7">
        <v>0.17</v>
      </c>
      <c r="G126" s="7">
        <v>20.350000000000001</v>
      </c>
      <c r="H126" s="7">
        <v>125</v>
      </c>
      <c r="I126" s="7">
        <v>156</v>
      </c>
      <c r="J126" s="7" t="s">
        <v>66</v>
      </c>
      <c r="K126" s="16" t="s">
        <v>67</v>
      </c>
      <c r="L126" s="15"/>
    </row>
    <row r="127" spans="1:12" ht="31.2" x14ac:dyDescent="0.25">
      <c r="A127" s="8"/>
      <c r="B127" s="6" t="s">
        <v>186</v>
      </c>
      <c r="C127" s="4">
        <v>100</v>
      </c>
      <c r="D127" s="4">
        <v>100</v>
      </c>
      <c r="E127" s="4">
        <v>0.4</v>
      </c>
      <c r="F127" s="4">
        <v>0.4</v>
      </c>
      <c r="G127" s="4">
        <v>19.600000000000001</v>
      </c>
      <c r="H127" s="4">
        <v>10</v>
      </c>
      <c r="I127" s="4"/>
      <c r="J127" s="7" t="s">
        <v>32</v>
      </c>
      <c r="K127" s="14"/>
      <c r="L127" s="15"/>
    </row>
    <row r="128" spans="1:12" ht="15.6" x14ac:dyDescent="0.25">
      <c r="A128" s="8"/>
      <c r="B128" s="6" t="s">
        <v>69</v>
      </c>
      <c r="C128" s="7"/>
      <c r="D128" s="7"/>
      <c r="E128" s="19">
        <f>SUM(E125:E127)</f>
        <v>2.2850000000000001</v>
      </c>
      <c r="F128" s="7">
        <f>SUM(F125:F127)</f>
        <v>1.98</v>
      </c>
      <c r="G128" s="7">
        <f>SUM(G125:G127)</f>
        <v>62.45</v>
      </c>
      <c r="H128" s="7">
        <f>SUM(H125:H127)</f>
        <v>244.8</v>
      </c>
      <c r="I128" s="7">
        <f>SUM(I125:I127)</f>
        <v>156</v>
      </c>
      <c r="J128" s="7"/>
      <c r="K128" s="16" t="s">
        <v>187</v>
      </c>
      <c r="L128" s="15">
        <f>75/H129*H128</f>
        <v>8.8787871460695893</v>
      </c>
    </row>
    <row r="129" spans="1:12" ht="15.6" x14ac:dyDescent="0.25">
      <c r="A129" s="8"/>
      <c r="B129" s="6" t="s">
        <v>188</v>
      </c>
      <c r="C129" s="7"/>
      <c r="D129" s="7"/>
      <c r="E129" s="19">
        <f>E116+E124+E128</f>
        <v>68.525000000000006</v>
      </c>
      <c r="F129" s="19">
        <f t="shared" ref="F129:I129" si="6">F116+F124+F128</f>
        <v>72.790000000000006</v>
      </c>
      <c r="G129" s="19">
        <f t="shared" si="6"/>
        <v>316.08999999999997</v>
      </c>
      <c r="H129" s="19">
        <f t="shared" si="6"/>
        <v>2067.85</v>
      </c>
      <c r="I129" s="19">
        <f t="shared" si="6"/>
        <v>174.33</v>
      </c>
      <c r="J129" s="7"/>
      <c r="K129" s="16"/>
      <c r="L129" s="15"/>
    </row>
    <row r="130" spans="1:12" ht="15.6" x14ac:dyDescent="0.25">
      <c r="A130" s="8"/>
      <c r="B130" s="6" t="s">
        <v>71</v>
      </c>
      <c r="C130" s="7"/>
      <c r="D130" s="7"/>
      <c r="E130" s="19">
        <v>1</v>
      </c>
      <c r="F130" s="7">
        <v>1</v>
      </c>
      <c r="G130" s="7">
        <v>4.9000000000000004</v>
      </c>
      <c r="H130" s="7"/>
      <c r="I130" s="7"/>
      <c r="J130" s="7"/>
      <c r="K130" s="16"/>
      <c r="L130" s="15"/>
    </row>
    <row r="131" spans="1:12" ht="15.6" x14ac:dyDescent="0.25">
      <c r="A131" s="8" t="s">
        <v>189</v>
      </c>
      <c r="B131" s="20"/>
      <c r="C131" s="7"/>
      <c r="D131" s="7"/>
      <c r="E131" s="7"/>
      <c r="F131" s="7"/>
      <c r="G131" s="7"/>
      <c r="H131" s="7"/>
      <c r="I131" s="7"/>
      <c r="J131" s="7"/>
      <c r="K131" s="16"/>
      <c r="L131" s="15"/>
    </row>
    <row r="132" spans="1:12" ht="15.6" x14ac:dyDescent="0.25">
      <c r="A132" s="8" t="s">
        <v>173</v>
      </c>
      <c r="B132" s="5" t="s">
        <v>21</v>
      </c>
      <c r="C132" s="4">
        <v>10</v>
      </c>
      <c r="D132" s="4">
        <v>10</v>
      </c>
      <c r="E132" s="21">
        <v>0</v>
      </c>
      <c r="F132" s="21">
        <v>8.1999999999999993</v>
      </c>
      <c r="G132" s="21">
        <v>0.1</v>
      </c>
      <c r="H132" s="22">
        <v>75</v>
      </c>
      <c r="I132" s="4">
        <v>0</v>
      </c>
      <c r="J132" s="4">
        <v>14</v>
      </c>
      <c r="K132" s="14" t="s">
        <v>22</v>
      </c>
      <c r="L132" s="15"/>
    </row>
    <row r="133" spans="1:12" ht="15.6" x14ac:dyDescent="0.3">
      <c r="A133" s="24"/>
      <c r="B133" s="25"/>
      <c r="C133" s="26"/>
      <c r="D133" s="26"/>
      <c r="E133" s="27"/>
      <c r="F133" s="27"/>
      <c r="G133" s="27"/>
      <c r="H133" s="28"/>
      <c r="I133" s="26"/>
      <c r="J133" s="26"/>
      <c r="K133" s="40"/>
      <c r="L133" s="41"/>
    </row>
    <row r="134" spans="1:12" ht="15.6" x14ac:dyDescent="0.3">
      <c r="A134" s="24"/>
      <c r="B134" s="25" t="s">
        <v>190</v>
      </c>
      <c r="C134" s="26">
        <v>220</v>
      </c>
      <c r="D134" s="29">
        <v>250</v>
      </c>
      <c r="E134" s="30">
        <v>6.5</v>
      </c>
      <c r="F134" s="29">
        <v>10.199999999999999</v>
      </c>
      <c r="G134" s="29">
        <v>38.6</v>
      </c>
      <c r="H134" s="29">
        <v>271.39999999999998</v>
      </c>
      <c r="I134" s="29"/>
      <c r="J134" s="29">
        <v>173</v>
      </c>
      <c r="K134" s="42" t="s">
        <v>191</v>
      </c>
      <c r="L134" s="41"/>
    </row>
    <row r="135" spans="1:12" ht="15.6" x14ac:dyDescent="0.3">
      <c r="A135" s="24"/>
      <c r="B135" s="25" t="s">
        <v>29</v>
      </c>
      <c r="C135" s="26">
        <v>200</v>
      </c>
      <c r="D135" s="26">
        <v>200</v>
      </c>
      <c r="E135" s="26">
        <v>3.52</v>
      </c>
      <c r="F135" s="26">
        <v>3.72</v>
      </c>
      <c r="G135" s="26">
        <v>25.49</v>
      </c>
      <c r="H135" s="26">
        <v>145.19999999999999</v>
      </c>
      <c r="I135" s="26">
        <v>1.3</v>
      </c>
      <c r="J135" s="26">
        <v>959</v>
      </c>
      <c r="K135" s="40" t="s">
        <v>129</v>
      </c>
      <c r="L135" s="41"/>
    </row>
    <row r="136" spans="1:12" ht="15.6" x14ac:dyDescent="0.3">
      <c r="A136" s="24"/>
      <c r="B136" s="25" t="s">
        <v>31</v>
      </c>
      <c r="C136" s="26">
        <v>60</v>
      </c>
      <c r="D136" s="26">
        <v>100</v>
      </c>
      <c r="E136" s="31">
        <v>8</v>
      </c>
      <c r="F136" s="26">
        <v>0.8</v>
      </c>
      <c r="G136" s="26">
        <v>49.2</v>
      </c>
      <c r="H136" s="26">
        <v>235</v>
      </c>
      <c r="I136" s="26"/>
      <c r="J136" s="26" t="s">
        <v>32</v>
      </c>
      <c r="K136" s="42" t="s">
        <v>78</v>
      </c>
      <c r="L136" s="41"/>
    </row>
    <row r="137" spans="1:12" ht="15.6" x14ac:dyDescent="0.3">
      <c r="A137" s="24"/>
      <c r="B137" s="32" t="s">
        <v>33</v>
      </c>
      <c r="C137" s="29"/>
      <c r="D137" s="29"/>
      <c r="E137" s="29">
        <f>SUM(E132:E136)</f>
        <v>18.02</v>
      </c>
      <c r="F137" s="29">
        <f>SUM(F132:F136)</f>
        <v>22.92</v>
      </c>
      <c r="G137" s="29">
        <f>SUM(G132:G136)</f>
        <v>113.39</v>
      </c>
      <c r="H137" s="29">
        <f>SUM(H132:H136)</f>
        <v>726.6</v>
      </c>
      <c r="I137" s="29">
        <f>SUM(I132:I136)</f>
        <v>1.3</v>
      </c>
      <c r="J137" s="29"/>
      <c r="K137" s="40"/>
      <c r="L137" s="41">
        <f>75/H149*H137</f>
        <v>27.7095568606514</v>
      </c>
    </row>
    <row r="138" spans="1:12" ht="15.6" x14ac:dyDescent="0.3">
      <c r="A138" s="24" t="s">
        <v>131</v>
      </c>
      <c r="B138" s="33" t="s">
        <v>192</v>
      </c>
      <c r="C138" s="26">
        <v>100</v>
      </c>
      <c r="D138" s="26">
        <v>100</v>
      </c>
      <c r="E138" s="26">
        <v>1.04</v>
      </c>
      <c r="F138" s="31">
        <v>5.28</v>
      </c>
      <c r="G138" s="26">
        <v>6</v>
      </c>
      <c r="H138" s="26">
        <v>75.510000000000005</v>
      </c>
      <c r="I138" s="26">
        <v>4</v>
      </c>
      <c r="J138" s="26">
        <v>62</v>
      </c>
      <c r="K138" s="42">
        <v>39</v>
      </c>
      <c r="L138" s="41"/>
    </row>
    <row r="139" spans="1:12" ht="37.5" customHeight="1" x14ac:dyDescent="0.3">
      <c r="A139" s="24"/>
      <c r="B139" s="25" t="s">
        <v>193</v>
      </c>
      <c r="C139" s="29">
        <v>250</v>
      </c>
      <c r="D139" s="29">
        <v>300</v>
      </c>
      <c r="E139" s="29">
        <v>14.13</v>
      </c>
      <c r="F139" s="34">
        <v>9.3800000000000008</v>
      </c>
      <c r="G139" s="29">
        <v>21.22</v>
      </c>
      <c r="H139" s="29">
        <v>183.54</v>
      </c>
      <c r="I139" s="29">
        <v>12.78</v>
      </c>
      <c r="J139" s="29" t="s">
        <v>194</v>
      </c>
      <c r="K139" s="40" t="s">
        <v>195</v>
      </c>
      <c r="L139" s="41"/>
    </row>
    <row r="140" spans="1:12" ht="21" customHeight="1" x14ac:dyDescent="0.3">
      <c r="A140" s="24"/>
      <c r="B140" s="35" t="s">
        <v>196</v>
      </c>
      <c r="C140" s="29">
        <v>80</v>
      </c>
      <c r="D140" s="29">
        <v>80</v>
      </c>
      <c r="E140" s="29">
        <v>12.05</v>
      </c>
      <c r="F140" s="29">
        <v>7.21</v>
      </c>
      <c r="G140" s="29">
        <v>10.220000000000001</v>
      </c>
      <c r="H140" s="29">
        <v>155</v>
      </c>
      <c r="I140" s="29">
        <v>1.2</v>
      </c>
      <c r="J140" s="29">
        <v>280</v>
      </c>
      <c r="K140" s="40" t="s">
        <v>197</v>
      </c>
      <c r="L140" s="41"/>
    </row>
    <row r="141" spans="1:12" ht="22.5" customHeight="1" x14ac:dyDescent="0.3">
      <c r="A141" s="24"/>
      <c r="B141" s="36" t="s">
        <v>198</v>
      </c>
      <c r="C141" s="37">
        <v>200</v>
      </c>
      <c r="D141" s="37">
        <v>250</v>
      </c>
      <c r="E141" s="37">
        <v>5</v>
      </c>
      <c r="F141" s="37">
        <v>8.3000000000000007</v>
      </c>
      <c r="G141" s="37">
        <v>23</v>
      </c>
      <c r="H141" s="37">
        <v>188</v>
      </c>
      <c r="I141" s="37">
        <v>42.6</v>
      </c>
      <c r="J141" s="37">
        <v>139</v>
      </c>
      <c r="K141" s="42" t="s">
        <v>199</v>
      </c>
      <c r="L141" s="41"/>
    </row>
    <row r="142" spans="1:12" ht="30.75" customHeight="1" x14ac:dyDescent="0.3">
      <c r="A142" s="24"/>
      <c r="B142" s="35" t="s">
        <v>91</v>
      </c>
      <c r="C142" s="26">
        <v>200</v>
      </c>
      <c r="D142" s="26">
        <v>200</v>
      </c>
      <c r="E142" s="26">
        <v>0.51</v>
      </c>
      <c r="F142" s="26">
        <v>0</v>
      </c>
      <c r="G142" s="26">
        <v>25.23</v>
      </c>
      <c r="H142" s="26">
        <v>103</v>
      </c>
      <c r="I142" s="26" t="s">
        <v>92</v>
      </c>
      <c r="J142" s="26" t="s">
        <v>93</v>
      </c>
      <c r="K142" s="42" t="s">
        <v>94</v>
      </c>
      <c r="L142" s="41"/>
    </row>
    <row r="143" spans="1:12" ht="15.75" customHeight="1" x14ac:dyDescent="0.3">
      <c r="A143" s="24"/>
      <c r="B143" s="25" t="s">
        <v>95</v>
      </c>
      <c r="C143" s="26">
        <v>80</v>
      </c>
      <c r="D143" s="26">
        <v>120</v>
      </c>
      <c r="E143" s="26">
        <v>8</v>
      </c>
      <c r="F143" s="26">
        <v>1</v>
      </c>
      <c r="G143" s="26">
        <v>40</v>
      </c>
      <c r="H143" s="26">
        <v>188</v>
      </c>
      <c r="I143" s="43"/>
      <c r="J143" s="26" t="s">
        <v>57</v>
      </c>
      <c r="K143" s="40" t="s">
        <v>58</v>
      </c>
      <c r="L143" s="41"/>
    </row>
    <row r="144" spans="1:12" ht="15.6" x14ac:dyDescent="0.3">
      <c r="A144" s="24"/>
      <c r="B144" s="32" t="s">
        <v>59</v>
      </c>
      <c r="C144" s="29"/>
      <c r="D144" s="29"/>
      <c r="E144" s="29">
        <f>SUM(E138:E143)</f>
        <v>40.729999999999997</v>
      </c>
      <c r="F144" s="34">
        <f>SUM(F138:F143)</f>
        <v>31.17</v>
      </c>
      <c r="G144" s="29">
        <f>SUM(G138:G143)</f>
        <v>125.67</v>
      </c>
      <c r="H144" s="29">
        <f>SUM(H138:H143)</f>
        <v>893.05</v>
      </c>
      <c r="I144" s="29">
        <f>SUM(I138:I143)</f>
        <v>60.58</v>
      </c>
      <c r="J144" s="29"/>
      <c r="K144" s="42"/>
      <c r="L144" s="41">
        <f>75/H149*H144</f>
        <v>34.057280146441897</v>
      </c>
    </row>
    <row r="145" spans="1:12" ht="32.25" customHeight="1" x14ac:dyDescent="0.3">
      <c r="A145" s="24" t="s">
        <v>148</v>
      </c>
      <c r="B145" s="35" t="s">
        <v>200</v>
      </c>
      <c r="C145" s="29">
        <v>200</v>
      </c>
      <c r="D145" s="29">
        <v>200</v>
      </c>
      <c r="E145" s="29">
        <v>0.39</v>
      </c>
      <c r="F145" s="29">
        <v>0.17</v>
      </c>
      <c r="G145" s="29">
        <v>20.350000000000001</v>
      </c>
      <c r="H145" s="29">
        <v>125</v>
      </c>
      <c r="I145" s="29">
        <v>156</v>
      </c>
      <c r="J145" s="29" t="s">
        <v>66</v>
      </c>
      <c r="K145" s="40" t="s">
        <v>67</v>
      </c>
      <c r="L145" s="41"/>
    </row>
    <row r="146" spans="1:12" ht="15.6" x14ac:dyDescent="0.3">
      <c r="A146" s="24"/>
      <c r="B146" s="35" t="s">
        <v>201</v>
      </c>
      <c r="C146" s="29">
        <v>50</v>
      </c>
      <c r="D146" s="29">
        <v>50</v>
      </c>
      <c r="E146" s="29">
        <v>6.4</v>
      </c>
      <c r="F146" s="29">
        <v>3.2</v>
      </c>
      <c r="G146" s="29">
        <v>11.2</v>
      </c>
      <c r="H146" s="29">
        <v>128</v>
      </c>
      <c r="I146" s="29">
        <v>1.6</v>
      </c>
      <c r="J146" s="29">
        <v>405</v>
      </c>
      <c r="K146" s="42" t="s">
        <v>202</v>
      </c>
      <c r="L146" s="41"/>
    </row>
    <row r="147" spans="1:12" ht="15.6" x14ac:dyDescent="0.3">
      <c r="A147" s="24"/>
      <c r="B147" s="35" t="s">
        <v>203</v>
      </c>
      <c r="C147" s="29">
        <v>200</v>
      </c>
      <c r="D147" s="29">
        <v>200</v>
      </c>
      <c r="E147" s="29">
        <v>0.8</v>
      </c>
      <c r="F147" s="29">
        <v>0.8</v>
      </c>
      <c r="G147" s="29">
        <v>19.600000000000001</v>
      </c>
      <c r="H147" s="29">
        <v>94</v>
      </c>
      <c r="I147" s="29">
        <v>20</v>
      </c>
      <c r="J147" s="29" t="s">
        <v>32</v>
      </c>
      <c r="K147" s="40" t="s">
        <v>204</v>
      </c>
      <c r="L147" s="41"/>
    </row>
    <row r="148" spans="1:12" ht="15.6" x14ac:dyDescent="0.3">
      <c r="A148" s="24"/>
      <c r="B148" s="32" t="s">
        <v>69</v>
      </c>
      <c r="C148" s="29"/>
      <c r="D148" s="29"/>
      <c r="E148" s="29">
        <f>SUM(E145:E147)</f>
        <v>7.59</v>
      </c>
      <c r="F148" s="29">
        <f>SUM(F145:F147)</f>
        <v>4.17</v>
      </c>
      <c r="G148" s="29">
        <f>SUM(G145:G147)</f>
        <v>51.15</v>
      </c>
      <c r="H148" s="29">
        <f>SUM(H145:H147)</f>
        <v>347</v>
      </c>
      <c r="I148" s="29">
        <f>SUM(I145:I147)</f>
        <v>177.6</v>
      </c>
      <c r="J148" s="29"/>
      <c r="K148" s="42"/>
      <c r="L148" s="41">
        <f>75/H149*H148</f>
        <v>13.233162992906699</v>
      </c>
    </row>
    <row r="149" spans="1:12" ht="15.6" x14ac:dyDescent="0.3">
      <c r="A149" s="24"/>
      <c r="B149" s="32" t="s">
        <v>205</v>
      </c>
      <c r="C149" s="29"/>
      <c r="D149" s="29"/>
      <c r="E149" s="29">
        <f>E137+E144++E148</f>
        <v>66.34</v>
      </c>
      <c r="F149" s="29">
        <f t="shared" ref="F149:I149" si="7">F137+F144++F148</f>
        <v>58.26</v>
      </c>
      <c r="G149" s="29">
        <f t="shared" si="7"/>
        <v>290.20999999999998</v>
      </c>
      <c r="H149" s="29">
        <f t="shared" si="7"/>
        <v>1966.65</v>
      </c>
      <c r="I149" s="29">
        <f t="shared" si="7"/>
        <v>239.48</v>
      </c>
      <c r="J149" s="29"/>
      <c r="K149" s="42"/>
      <c r="L149" s="41"/>
    </row>
    <row r="150" spans="1:12" ht="15.6" x14ac:dyDescent="0.3">
      <c r="A150" s="24"/>
      <c r="B150" s="32" t="s">
        <v>71</v>
      </c>
      <c r="C150" s="29"/>
      <c r="D150" s="29"/>
      <c r="E150" s="29">
        <v>1</v>
      </c>
      <c r="F150" s="29">
        <v>1</v>
      </c>
      <c r="G150" s="29">
        <v>4</v>
      </c>
      <c r="H150" s="29"/>
      <c r="I150" s="29"/>
      <c r="J150" s="29"/>
      <c r="K150" s="42"/>
      <c r="L150" s="41"/>
    </row>
    <row r="151" spans="1:12" ht="15.6" x14ac:dyDescent="0.3">
      <c r="A151" s="24" t="s">
        <v>206</v>
      </c>
      <c r="B151" s="32"/>
      <c r="C151" s="29"/>
      <c r="D151" s="29"/>
      <c r="E151" s="29"/>
      <c r="F151" s="29"/>
      <c r="G151" s="29"/>
      <c r="H151" s="29"/>
      <c r="I151" s="29"/>
      <c r="J151" s="29"/>
      <c r="K151" s="42"/>
      <c r="L151" s="41"/>
    </row>
    <row r="152" spans="1:12" ht="15.6" x14ac:dyDescent="0.3">
      <c r="A152" s="24" t="s">
        <v>173</v>
      </c>
      <c r="B152" s="25" t="s">
        <v>21</v>
      </c>
      <c r="C152" s="26">
        <v>10</v>
      </c>
      <c r="D152" s="26">
        <v>10</v>
      </c>
      <c r="E152" s="27">
        <v>0</v>
      </c>
      <c r="F152" s="27">
        <v>8.1999999999999993</v>
      </c>
      <c r="G152" s="27">
        <v>0.1</v>
      </c>
      <c r="H152" s="28">
        <v>75</v>
      </c>
      <c r="I152" s="26">
        <v>0</v>
      </c>
      <c r="J152" s="26">
        <v>14</v>
      </c>
      <c r="K152" s="40" t="s">
        <v>22</v>
      </c>
      <c r="L152" s="41"/>
    </row>
    <row r="153" spans="1:12" ht="18.75" customHeight="1" x14ac:dyDescent="0.3">
      <c r="A153" s="24"/>
      <c r="B153" s="36" t="s">
        <v>207</v>
      </c>
      <c r="C153" s="26">
        <v>100</v>
      </c>
      <c r="D153" s="26">
        <v>100</v>
      </c>
      <c r="E153" s="26">
        <v>6.79</v>
      </c>
      <c r="F153" s="26">
        <v>9.1999999999999993</v>
      </c>
      <c r="G153" s="31">
        <v>3.14</v>
      </c>
      <c r="H153" s="26">
        <v>135.5</v>
      </c>
      <c r="I153" s="26">
        <v>0.78</v>
      </c>
      <c r="J153" s="26">
        <v>210</v>
      </c>
      <c r="K153" s="42" t="s">
        <v>208</v>
      </c>
      <c r="L153" s="41"/>
    </row>
    <row r="154" spans="1:12" ht="46.8" x14ac:dyDescent="0.3">
      <c r="A154" s="24"/>
      <c r="B154" s="25" t="s">
        <v>153</v>
      </c>
      <c r="C154" s="4">
        <v>200</v>
      </c>
      <c r="D154" s="4">
        <v>250</v>
      </c>
      <c r="E154" s="4">
        <v>6</v>
      </c>
      <c r="F154" s="4">
        <v>10</v>
      </c>
      <c r="G154" s="4">
        <v>37.299999999999997</v>
      </c>
      <c r="H154" s="4">
        <v>262.5</v>
      </c>
      <c r="I154" s="4">
        <v>0</v>
      </c>
      <c r="J154" s="4">
        <v>173</v>
      </c>
      <c r="K154" s="40" t="s">
        <v>74</v>
      </c>
      <c r="L154" s="41"/>
    </row>
    <row r="155" spans="1:12" ht="31.2" x14ac:dyDescent="0.3">
      <c r="A155" s="24"/>
      <c r="B155" s="25" t="s">
        <v>154</v>
      </c>
      <c r="C155" s="26"/>
      <c r="D155" s="26"/>
      <c r="E155" s="26">
        <v>7.2</v>
      </c>
      <c r="F155" s="26">
        <v>7.3</v>
      </c>
      <c r="G155" s="26">
        <v>23.17</v>
      </c>
      <c r="H155" s="26">
        <v>175</v>
      </c>
      <c r="I155" s="26">
        <v>1.8</v>
      </c>
      <c r="J155" s="26" t="s">
        <v>76</v>
      </c>
      <c r="K155" s="42" t="s">
        <v>77</v>
      </c>
      <c r="L155" s="41"/>
    </row>
    <row r="156" spans="1:12" ht="15.6" x14ac:dyDescent="0.3">
      <c r="A156" s="24"/>
      <c r="B156" s="25" t="s">
        <v>31</v>
      </c>
      <c r="C156" s="26">
        <v>80</v>
      </c>
      <c r="D156" s="26">
        <v>100</v>
      </c>
      <c r="E156" s="31">
        <v>8</v>
      </c>
      <c r="F156" s="26">
        <v>0.8</v>
      </c>
      <c r="G156" s="26">
        <v>49.2</v>
      </c>
      <c r="H156" s="26">
        <v>235</v>
      </c>
      <c r="I156" s="26"/>
      <c r="J156" s="26" t="s">
        <v>32</v>
      </c>
      <c r="K156" s="40" t="s">
        <v>78</v>
      </c>
      <c r="L156" s="41"/>
    </row>
    <row r="157" spans="1:12" ht="15.6" x14ac:dyDescent="0.3">
      <c r="A157" s="24"/>
      <c r="B157" s="35" t="s">
        <v>33</v>
      </c>
      <c r="C157" s="29"/>
      <c r="D157" s="29"/>
      <c r="E157" s="29">
        <f>SUM(E152:E156)</f>
        <v>27.99</v>
      </c>
      <c r="F157" s="29">
        <f>SUM(F152:F156)</f>
        <v>35.5</v>
      </c>
      <c r="G157" s="29">
        <f>SUM(G152:G156)</f>
        <v>112.91</v>
      </c>
      <c r="H157" s="29">
        <f>SUM(H152:H156)</f>
        <v>883</v>
      </c>
      <c r="I157" s="29">
        <f>SUM(I152:I156)</f>
        <v>2.58</v>
      </c>
      <c r="J157" s="29"/>
      <c r="K157" s="42"/>
      <c r="L157" s="41">
        <f>75/H169*H157</f>
        <v>30.373981800836599</v>
      </c>
    </row>
    <row r="158" spans="1:12" ht="15.6" x14ac:dyDescent="0.3">
      <c r="A158" s="24" t="s">
        <v>131</v>
      </c>
      <c r="B158" s="25" t="s">
        <v>209</v>
      </c>
      <c r="C158" s="26">
        <v>60</v>
      </c>
      <c r="D158" s="26">
        <v>60</v>
      </c>
      <c r="E158" s="31">
        <v>2.2200000000000002</v>
      </c>
      <c r="F158" s="26">
        <v>6.09</v>
      </c>
      <c r="G158" s="26">
        <v>7.66</v>
      </c>
      <c r="H158" s="26">
        <v>94.66</v>
      </c>
      <c r="I158" s="26">
        <v>0</v>
      </c>
      <c r="J158" s="26"/>
      <c r="K158" s="40">
        <v>94</v>
      </c>
      <c r="L158" s="44"/>
    </row>
    <row r="159" spans="1:12" ht="15.6" x14ac:dyDescent="0.3">
      <c r="A159" s="24"/>
      <c r="B159" s="35" t="s">
        <v>210</v>
      </c>
      <c r="C159" s="29">
        <v>250</v>
      </c>
      <c r="D159" s="29">
        <v>300</v>
      </c>
      <c r="E159" s="29">
        <v>4</v>
      </c>
      <c r="F159" s="29">
        <v>11</v>
      </c>
      <c r="G159" s="29">
        <v>20</v>
      </c>
      <c r="H159" s="29">
        <v>197.2</v>
      </c>
      <c r="I159" s="29">
        <v>0</v>
      </c>
      <c r="J159" s="29" t="s">
        <v>144</v>
      </c>
      <c r="K159" s="42" t="s">
        <v>211</v>
      </c>
      <c r="L159" s="41"/>
    </row>
    <row r="160" spans="1:12" ht="31.2" x14ac:dyDescent="0.3">
      <c r="A160" s="24"/>
      <c r="B160" s="35" t="s">
        <v>212</v>
      </c>
      <c r="C160" s="26" t="s">
        <v>115</v>
      </c>
      <c r="D160" s="26" t="s">
        <v>116</v>
      </c>
      <c r="E160" s="29">
        <v>15.02</v>
      </c>
      <c r="F160" s="29">
        <v>13.25</v>
      </c>
      <c r="G160" s="29">
        <v>4.2</v>
      </c>
      <c r="H160" s="29">
        <v>333</v>
      </c>
      <c r="I160" s="29">
        <v>1.53</v>
      </c>
      <c r="J160" s="29">
        <v>246</v>
      </c>
      <c r="K160" s="40" t="s">
        <v>213</v>
      </c>
      <c r="L160" s="41"/>
    </row>
    <row r="161" spans="1:12" ht="15.6" x14ac:dyDescent="0.3">
      <c r="A161" s="24"/>
      <c r="B161" s="35" t="s">
        <v>142</v>
      </c>
      <c r="C161" s="29">
        <v>180</v>
      </c>
      <c r="D161" s="29">
        <v>180</v>
      </c>
      <c r="E161" s="30">
        <v>3.6</v>
      </c>
      <c r="F161" s="29">
        <v>7.77</v>
      </c>
      <c r="G161" s="29">
        <v>16.8</v>
      </c>
      <c r="H161" s="29">
        <v>156.6</v>
      </c>
      <c r="I161" s="29">
        <v>20.95</v>
      </c>
      <c r="J161" s="29">
        <v>312</v>
      </c>
      <c r="K161" s="42" t="s">
        <v>53</v>
      </c>
      <c r="L161" s="41"/>
    </row>
    <row r="162" spans="1:12" ht="31.2" x14ac:dyDescent="0.3">
      <c r="A162" s="24"/>
      <c r="B162" s="35" t="s">
        <v>91</v>
      </c>
      <c r="C162" s="26">
        <v>200</v>
      </c>
      <c r="D162" s="26">
        <v>200</v>
      </c>
      <c r="E162" s="26">
        <v>0.51</v>
      </c>
      <c r="F162" s="26">
        <v>0</v>
      </c>
      <c r="G162" s="26">
        <v>25.23</v>
      </c>
      <c r="H162" s="26">
        <v>103</v>
      </c>
      <c r="I162" s="26" t="s">
        <v>92</v>
      </c>
      <c r="J162" s="26" t="s">
        <v>93</v>
      </c>
      <c r="K162" s="40" t="s">
        <v>94</v>
      </c>
      <c r="L162" s="41"/>
    </row>
    <row r="163" spans="1:12" ht="15.75" customHeight="1" x14ac:dyDescent="0.3">
      <c r="A163" s="24"/>
      <c r="B163" s="25" t="s">
        <v>95</v>
      </c>
      <c r="C163" s="26">
        <v>80</v>
      </c>
      <c r="D163" s="26">
        <v>120</v>
      </c>
      <c r="E163" s="26">
        <v>8</v>
      </c>
      <c r="F163" s="26">
        <v>1</v>
      </c>
      <c r="G163" s="26">
        <v>40</v>
      </c>
      <c r="H163" s="26">
        <v>188</v>
      </c>
      <c r="I163" s="43"/>
      <c r="J163" s="26" t="s">
        <v>57</v>
      </c>
      <c r="K163" s="42" t="s">
        <v>58</v>
      </c>
      <c r="L163" s="41"/>
    </row>
    <row r="164" spans="1:12" ht="15.6" x14ac:dyDescent="0.3">
      <c r="A164" s="24"/>
      <c r="B164" s="35" t="s">
        <v>59</v>
      </c>
      <c r="C164" s="29"/>
      <c r="D164" s="29"/>
      <c r="E164" s="29">
        <f>SUM(E159:E163)</f>
        <v>31.13</v>
      </c>
      <c r="F164" s="29">
        <f>SUM(F159:F163)</f>
        <v>33.020000000000003</v>
      </c>
      <c r="G164" s="29">
        <f>SUM(G159:G163)</f>
        <v>106.23</v>
      </c>
      <c r="H164" s="29">
        <f>SUM(H159:H163)</f>
        <v>977.8</v>
      </c>
      <c r="I164" s="29">
        <f>SUM(I159:I163)</f>
        <v>22.48</v>
      </c>
      <c r="J164" s="29"/>
      <c r="K164" s="40"/>
      <c r="L164" s="41">
        <f>75/H169*H164</f>
        <v>33.634971013429201</v>
      </c>
    </row>
    <row r="165" spans="1:12" ht="15.6" x14ac:dyDescent="0.3">
      <c r="A165" s="24" t="s">
        <v>148</v>
      </c>
      <c r="B165" s="35" t="s">
        <v>150</v>
      </c>
      <c r="C165" s="29">
        <v>30</v>
      </c>
      <c r="D165" s="29">
        <v>30</v>
      </c>
      <c r="E165" s="29">
        <v>0.96</v>
      </c>
      <c r="F165" s="29">
        <v>0.84</v>
      </c>
      <c r="G165" s="29">
        <v>34.43</v>
      </c>
      <c r="H165" s="29">
        <v>107.52</v>
      </c>
      <c r="I165" s="29"/>
      <c r="J165" s="29" t="s">
        <v>32</v>
      </c>
      <c r="K165" s="42"/>
      <c r="L165" s="41"/>
    </row>
    <row r="166" spans="1:12" ht="15.6" x14ac:dyDescent="0.3">
      <c r="A166" s="24"/>
      <c r="B166" s="35" t="s">
        <v>75</v>
      </c>
      <c r="C166" s="29">
        <v>200</v>
      </c>
      <c r="D166" s="29">
        <v>200</v>
      </c>
      <c r="E166" s="29">
        <v>5.8</v>
      </c>
      <c r="F166" s="29">
        <v>6.4</v>
      </c>
      <c r="G166" s="29">
        <v>8</v>
      </c>
      <c r="H166" s="29">
        <v>118</v>
      </c>
      <c r="I166" s="29">
        <v>1.4</v>
      </c>
      <c r="J166" s="29">
        <v>389</v>
      </c>
      <c r="K166" s="42" t="s">
        <v>214</v>
      </c>
      <c r="L166" s="41"/>
    </row>
    <row r="167" spans="1:12" ht="15.6" x14ac:dyDescent="0.3">
      <c r="A167" s="24"/>
      <c r="B167" s="35" t="s">
        <v>203</v>
      </c>
      <c r="C167" s="29">
        <v>200</v>
      </c>
      <c r="D167" s="29">
        <v>200</v>
      </c>
      <c r="E167" s="29">
        <v>0.8</v>
      </c>
      <c r="F167" s="29">
        <v>0.8</v>
      </c>
      <c r="G167" s="29">
        <v>19.600000000000001</v>
      </c>
      <c r="H167" s="29">
        <v>94</v>
      </c>
      <c r="I167" s="29">
        <v>20</v>
      </c>
      <c r="J167" s="29" t="s">
        <v>32</v>
      </c>
      <c r="K167" s="42" t="s">
        <v>204</v>
      </c>
      <c r="L167" s="41"/>
    </row>
    <row r="168" spans="1:12" ht="15.6" x14ac:dyDescent="0.3">
      <c r="A168" s="24"/>
      <c r="B168" s="25" t="s">
        <v>69</v>
      </c>
      <c r="C168" s="26"/>
      <c r="D168" s="26"/>
      <c r="E168" s="26">
        <f>SUM(E165:E167)</f>
        <v>7.56</v>
      </c>
      <c r="F168" s="26">
        <f>SUM(F165:F167)</f>
        <v>8.0399999999999991</v>
      </c>
      <c r="G168" s="26">
        <f>SUM(G165:G167)</f>
        <v>62.03</v>
      </c>
      <c r="H168" s="26">
        <f>SUM(H165:H167)</f>
        <v>319.52</v>
      </c>
      <c r="I168" s="26">
        <f>SUM(I165:I167)</f>
        <v>21.4</v>
      </c>
      <c r="J168" s="45"/>
      <c r="K168" s="40"/>
      <c r="L168" s="41">
        <f>75/H169*H168</f>
        <v>10.9910471857342</v>
      </c>
    </row>
    <row r="169" spans="1:12" ht="15.6" x14ac:dyDescent="0.3">
      <c r="A169" s="24"/>
      <c r="B169" s="25" t="s">
        <v>215</v>
      </c>
      <c r="C169" s="26"/>
      <c r="D169" s="26"/>
      <c r="E169" s="26">
        <f>E157+E164+E168</f>
        <v>66.680000000000007</v>
      </c>
      <c r="F169" s="26">
        <f t="shared" ref="F169:I169" si="8">F157+F164+F168</f>
        <v>76.56</v>
      </c>
      <c r="G169" s="26">
        <f t="shared" si="8"/>
        <v>281.17</v>
      </c>
      <c r="H169" s="26">
        <f t="shared" si="8"/>
        <v>2180.3200000000002</v>
      </c>
      <c r="I169" s="26">
        <f t="shared" si="8"/>
        <v>46.46</v>
      </c>
      <c r="J169" s="45"/>
      <c r="K169" s="40"/>
      <c r="L169" s="41"/>
    </row>
    <row r="170" spans="1:12" ht="15.6" x14ac:dyDescent="0.3">
      <c r="A170" s="24"/>
      <c r="B170" s="25" t="s">
        <v>71</v>
      </c>
      <c r="C170" s="26"/>
      <c r="D170" s="26"/>
      <c r="E170" s="26">
        <v>0.9</v>
      </c>
      <c r="F170" s="26">
        <v>1</v>
      </c>
      <c r="G170" s="26">
        <v>4</v>
      </c>
      <c r="H170" s="26"/>
      <c r="I170" s="26"/>
      <c r="J170" s="45"/>
      <c r="K170" s="40"/>
      <c r="L170" s="41"/>
    </row>
    <row r="171" spans="1:12" ht="17.25" customHeight="1" x14ac:dyDescent="0.3">
      <c r="A171" s="24" t="s">
        <v>216</v>
      </c>
      <c r="B171" s="25"/>
      <c r="C171" s="29"/>
      <c r="D171" s="29"/>
      <c r="E171" s="29"/>
      <c r="F171" s="29"/>
      <c r="G171" s="29"/>
      <c r="H171" s="29"/>
      <c r="I171" s="29"/>
      <c r="J171" s="29"/>
      <c r="K171" s="42"/>
      <c r="L171" s="41"/>
    </row>
    <row r="172" spans="1:12" ht="15.6" x14ac:dyDescent="0.3">
      <c r="A172" s="24" t="s">
        <v>173</v>
      </c>
      <c r="B172" s="25" t="s">
        <v>21</v>
      </c>
      <c r="C172" s="26">
        <v>10</v>
      </c>
      <c r="D172" s="26">
        <v>10</v>
      </c>
      <c r="E172" s="26">
        <v>0</v>
      </c>
      <c r="F172" s="26">
        <v>8.1999999999999993</v>
      </c>
      <c r="G172" s="26">
        <v>0.1</v>
      </c>
      <c r="H172" s="26">
        <v>75</v>
      </c>
      <c r="I172" s="26"/>
      <c r="J172" s="26">
        <v>14</v>
      </c>
      <c r="K172" s="40" t="s">
        <v>22</v>
      </c>
      <c r="L172" s="41"/>
    </row>
    <row r="173" spans="1:12" ht="15.6" x14ac:dyDescent="0.3">
      <c r="A173" s="38"/>
      <c r="B173" s="35" t="s">
        <v>23</v>
      </c>
      <c r="C173" s="29">
        <v>20</v>
      </c>
      <c r="D173" s="29">
        <v>20</v>
      </c>
      <c r="E173" s="29">
        <v>4.6399999999999997</v>
      </c>
      <c r="F173" s="29">
        <v>5.9</v>
      </c>
      <c r="G173" s="29">
        <v>0</v>
      </c>
      <c r="H173" s="29">
        <v>72.8</v>
      </c>
      <c r="I173" s="29">
        <v>0.14000000000000001</v>
      </c>
      <c r="J173" s="29">
        <v>15</v>
      </c>
      <c r="K173" s="42" t="s">
        <v>24</v>
      </c>
      <c r="L173" s="41"/>
    </row>
    <row r="174" spans="1:12" ht="15.6" x14ac:dyDescent="0.3">
      <c r="A174" s="24"/>
      <c r="B174" s="35" t="s">
        <v>107</v>
      </c>
      <c r="C174" s="29">
        <v>220</v>
      </c>
      <c r="D174" s="29">
        <v>250</v>
      </c>
      <c r="E174" s="29">
        <v>14</v>
      </c>
      <c r="F174" s="29">
        <v>12.5</v>
      </c>
      <c r="G174" s="29">
        <v>67.099999999999994</v>
      </c>
      <c r="H174" s="29">
        <v>438.6</v>
      </c>
      <c r="I174" s="29">
        <v>0</v>
      </c>
      <c r="J174" s="29">
        <v>349</v>
      </c>
      <c r="K174" s="40" t="s">
        <v>28</v>
      </c>
      <c r="L174" s="41"/>
    </row>
    <row r="175" spans="1:12" ht="31.2" x14ac:dyDescent="0.3">
      <c r="A175" s="24"/>
      <c r="B175" s="35" t="s">
        <v>217</v>
      </c>
      <c r="C175" s="26">
        <v>200</v>
      </c>
      <c r="D175" s="26">
        <v>200</v>
      </c>
      <c r="E175" s="26">
        <v>0</v>
      </c>
      <c r="F175" s="26">
        <v>0</v>
      </c>
      <c r="G175" s="26">
        <v>14.97</v>
      </c>
      <c r="H175" s="26">
        <v>57</v>
      </c>
      <c r="I175" s="26">
        <v>0</v>
      </c>
      <c r="J175" s="26" t="s">
        <v>218</v>
      </c>
      <c r="K175" s="42" t="s">
        <v>219</v>
      </c>
      <c r="L175" s="41"/>
    </row>
    <row r="176" spans="1:12" ht="15.6" x14ac:dyDescent="0.3">
      <c r="A176" s="24"/>
      <c r="B176" s="25" t="s">
        <v>155</v>
      </c>
      <c r="C176" s="26">
        <v>60</v>
      </c>
      <c r="D176" s="26">
        <v>100</v>
      </c>
      <c r="E176" s="31">
        <v>8</v>
      </c>
      <c r="F176" s="26">
        <v>0.8</v>
      </c>
      <c r="G176" s="26">
        <v>49.2</v>
      </c>
      <c r="H176" s="26">
        <v>235</v>
      </c>
      <c r="I176" s="26"/>
      <c r="J176" s="26" t="s">
        <v>32</v>
      </c>
      <c r="K176" s="40" t="s">
        <v>78</v>
      </c>
      <c r="L176" s="41"/>
    </row>
    <row r="177" spans="1:12" ht="15.6" x14ac:dyDescent="0.3">
      <c r="A177" s="24"/>
      <c r="B177" s="35" t="s">
        <v>33</v>
      </c>
      <c r="C177" s="29"/>
      <c r="D177" s="29"/>
      <c r="E177" s="29">
        <f>SUM(E173:E176)</f>
        <v>26.64</v>
      </c>
      <c r="F177" s="29">
        <f>SUM(F173:F176)</f>
        <v>19.2</v>
      </c>
      <c r="G177" s="29">
        <f>SUM(G173:G176)</f>
        <v>131.27000000000001</v>
      </c>
      <c r="H177" s="29">
        <f>SUM(H173:H176)</f>
        <v>803.4</v>
      </c>
      <c r="I177" s="29">
        <f>SUM(I173:I176)</f>
        <v>0.14000000000000001</v>
      </c>
      <c r="J177" s="29"/>
      <c r="K177" s="42"/>
      <c r="L177" s="41">
        <f>75/H189*H177</f>
        <v>24.458606482515101</v>
      </c>
    </row>
    <row r="178" spans="1:12" ht="47.25" customHeight="1" x14ac:dyDescent="0.3">
      <c r="A178" s="24" t="s">
        <v>131</v>
      </c>
      <c r="B178" s="39" t="s">
        <v>220</v>
      </c>
      <c r="C178" s="26" t="s">
        <v>36</v>
      </c>
      <c r="D178" s="26" t="s">
        <v>37</v>
      </c>
      <c r="E178" s="31">
        <v>1.24</v>
      </c>
      <c r="F178" s="26">
        <v>10.14</v>
      </c>
      <c r="G178" s="26">
        <v>7.47</v>
      </c>
      <c r="H178" s="26">
        <v>130</v>
      </c>
      <c r="I178" s="26">
        <v>9.36</v>
      </c>
      <c r="J178" s="26" t="s">
        <v>221</v>
      </c>
      <c r="K178" s="40" t="s">
        <v>39</v>
      </c>
      <c r="L178" s="41"/>
    </row>
    <row r="179" spans="1:12" ht="34.5" customHeight="1" x14ac:dyDescent="0.3">
      <c r="A179" s="24"/>
      <c r="B179" s="35" t="s">
        <v>84</v>
      </c>
      <c r="C179" s="26">
        <v>250</v>
      </c>
      <c r="D179" s="26">
        <v>300</v>
      </c>
      <c r="E179" s="26">
        <v>5.61</v>
      </c>
      <c r="F179" s="26">
        <v>9.35</v>
      </c>
      <c r="G179" s="26">
        <v>24.48</v>
      </c>
      <c r="H179" s="26">
        <v>222.45</v>
      </c>
      <c r="I179" s="26">
        <v>9.52</v>
      </c>
      <c r="J179" s="26" t="s">
        <v>85</v>
      </c>
      <c r="K179" s="42" t="s">
        <v>86</v>
      </c>
      <c r="L179" s="41"/>
    </row>
    <row r="180" spans="1:12" ht="31.2" x14ac:dyDescent="0.3">
      <c r="A180" s="24"/>
      <c r="B180" s="25" t="s">
        <v>114</v>
      </c>
      <c r="C180" s="29">
        <v>80</v>
      </c>
      <c r="D180" s="29">
        <v>80</v>
      </c>
      <c r="E180" s="29">
        <v>14.59</v>
      </c>
      <c r="F180" s="29">
        <v>14.99</v>
      </c>
      <c r="G180" s="29">
        <v>2.19</v>
      </c>
      <c r="H180" s="29">
        <v>202.7</v>
      </c>
      <c r="I180" s="29">
        <v>0.39</v>
      </c>
      <c r="J180" s="29">
        <v>250</v>
      </c>
      <c r="K180" s="40" t="s">
        <v>117</v>
      </c>
      <c r="L180" s="41"/>
    </row>
    <row r="181" spans="1:12" ht="19.5" customHeight="1" x14ac:dyDescent="0.3">
      <c r="A181" s="24"/>
      <c r="B181" s="35" t="s">
        <v>222</v>
      </c>
      <c r="C181" s="29">
        <v>200</v>
      </c>
      <c r="D181" s="29">
        <v>200</v>
      </c>
      <c r="E181" s="29">
        <v>11.5</v>
      </c>
      <c r="F181" s="29">
        <v>8.1199999999999992</v>
      </c>
      <c r="G181" s="29">
        <v>51.52</v>
      </c>
      <c r="H181" s="29">
        <v>325</v>
      </c>
      <c r="I181" s="29"/>
      <c r="J181" s="29">
        <v>302</v>
      </c>
      <c r="K181" s="40" t="s">
        <v>223</v>
      </c>
      <c r="L181" s="41"/>
    </row>
    <row r="182" spans="1:12" ht="31.2" x14ac:dyDescent="0.3">
      <c r="A182" s="24"/>
      <c r="B182" s="35" t="s">
        <v>91</v>
      </c>
      <c r="C182" s="26">
        <v>200</v>
      </c>
      <c r="D182" s="26">
        <v>200</v>
      </c>
      <c r="E182" s="26">
        <v>0.51</v>
      </c>
      <c r="F182" s="26">
        <v>0</v>
      </c>
      <c r="G182" s="26">
        <v>25.23</v>
      </c>
      <c r="H182" s="26">
        <v>103</v>
      </c>
      <c r="I182" s="26" t="s">
        <v>92</v>
      </c>
      <c r="J182" s="26" t="s">
        <v>93</v>
      </c>
      <c r="K182" s="40" t="s">
        <v>224</v>
      </c>
      <c r="L182" s="41"/>
    </row>
    <row r="183" spans="1:12" ht="15.75" customHeight="1" x14ac:dyDescent="0.3">
      <c r="A183" s="24"/>
      <c r="B183" s="25" t="s">
        <v>95</v>
      </c>
      <c r="C183" s="26">
        <v>80</v>
      </c>
      <c r="D183" s="26">
        <v>120</v>
      </c>
      <c r="E183" s="26">
        <v>8</v>
      </c>
      <c r="F183" s="26">
        <v>1</v>
      </c>
      <c r="G183" s="26">
        <v>40</v>
      </c>
      <c r="H183" s="26">
        <v>188</v>
      </c>
      <c r="I183" s="43"/>
      <c r="J183" s="26" t="s">
        <v>57</v>
      </c>
      <c r="K183" s="42" t="s">
        <v>58</v>
      </c>
      <c r="L183" s="41"/>
    </row>
    <row r="184" spans="1:12" ht="15.6" x14ac:dyDescent="0.3">
      <c r="A184" s="24"/>
      <c r="B184" s="35" t="s">
        <v>59</v>
      </c>
      <c r="C184" s="29"/>
      <c r="D184" s="29"/>
      <c r="E184" s="29">
        <f>SUM(E178:E183)</f>
        <v>41.45</v>
      </c>
      <c r="F184" s="34">
        <f>SUM(F178:F183)</f>
        <v>43.6</v>
      </c>
      <c r="G184" s="29">
        <f>SUM(G178:G183)</f>
        <v>150.88999999999999</v>
      </c>
      <c r="H184" s="29">
        <f>SUM(H178:H183)</f>
        <v>1171.1500000000001</v>
      </c>
      <c r="I184" s="29">
        <f>SUM(I178:I183)</f>
        <v>19.27</v>
      </c>
      <c r="J184" s="29"/>
      <c r="K184" s="40"/>
      <c r="L184" s="41">
        <f>75/H189*H184</f>
        <v>35.654340281301401</v>
      </c>
    </row>
    <row r="185" spans="1:12" ht="15.6" x14ac:dyDescent="0.3">
      <c r="A185" s="24" t="s">
        <v>148</v>
      </c>
      <c r="B185" s="35" t="s">
        <v>225</v>
      </c>
      <c r="C185" s="29">
        <v>100</v>
      </c>
      <c r="D185" s="29">
        <v>100</v>
      </c>
      <c r="E185" s="29">
        <v>10</v>
      </c>
      <c r="F185" s="29">
        <v>15</v>
      </c>
      <c r="G185" s="29">
        <v>95</v>
      </c>
      <c r="H185" s="29">
        <v>271</v>
      </c>
      <c r="I185" s="29">
        <v>0.6</v>
      </c>
      <c r="J185" s="29">
        <v>112</v>
      </c>
      <c r="K185" s="42" t="s">
        <v>123</v>
      </c>
      <c r="L185" s="41"/>
    </row>
    <row r="186" spans="1:12" ht="33" customHeight="1" x14ac:dyDescent="0.3">
      <c r="A186" s="24"/>
      <c r="B186" s="35" t="s">
        <v>226</v>
      </c>
      <c r="C186" s="29">
        <v>200</v>
      </c>
      <c r="D186" s="29">
        <v>200</v>
      </c>
      <c r="E186" s="29">
        <v>0.38500000000000001</v>
      </c>
      <c r="F186" s="29">
        <v>0.17</v>
      </c>
      <c r="G186" s="29">
        <v>20.350000000000001</v>
      </c>
      <c r="H186" s="29">
        <v>125</v>
      </c>
      <c r="I186" s="29">
        <v>156</v>
      </c>
      <c r="J186" s="7" t="s">
        <v>227</v>
      </c>
      <c r="K186" s="40" t="s">
        <v>67</v>
      </c>
      <c r="L186" s="41"/>
    </row>
    <row r="187" spans="1:12" ht="15.6" x14ac:dyDescent="0.3">
      <c r="A187" s="24"/>
      <c r="B187" s="35" t="s">
        <v>228</v>
      </c>
      <c r="C187" s="26">
        <v>200</v>
      </c>
      <c r="D187" s="26">
        <v>200</v>
      </c>
      <c r="E187" s="26">
        <v>0.79</v>
      </c>
      <c r="F187" s="26">
        <v>0.59</v>
      </c>
      <c r="G187" s="26">
        <v>20.39</v>
      </c>
      <c r="H187" s="26">
        <v>93</v>
      </c>
      <c r="I187" s="26">
        <v>23.3</v>
      </c>
      <c r="J187" s="45">
        <v>10.3</v>
      </c>
      <c r="K187" s="42" t="s">
        <v>204</v>
      </c>
      <c r="L187" s="41"/>
    </row>
    <row r="188" spans="1:12" ht="15.6" x14ac:dyDescent="0.3">
      <c r="A188" s="24"/>
      <c r="B188" s="25" t="s">
        <v>69</v>
      </c>
      <c r="C188" s="29"/>
      <c r="D188" s="29"/>
      <c r="E188" s="29">
        <f>SUM(E185:E187)</f>
        <v>11.175000000000001</v>
      </c>
      <c r="F188" s="29">
        <f>SUM(F185:F187)</f>
        <v>15.76</v>
      </c>
      <c r="G188" s="29">
        <f>SUM(G185:G187)</f>
        <v>135.74</v>
      </c>
      <c r="H188" s="29">
        <f>SUM(H185:H187)</f>
        <v>489</v>
      </c>
      <c r="I188" s="29">
        <f>SUM(I185:I187)</f>
        <v>179.9</v>
      </c>
      <c r="J188" s="29"/>
      <c r="K188" s="40"/>
      <c r="L188" s="41">
        <f>75/H189*H188</f>
        <v>14.887053236183601</v>
      </c>
    </row>
    <row r="189" spans="1:12" ht="15.6" x14ac:dyDescent="0.3">
      <c r="A189" s="24"/>
      <c r="B189" s="25" t="s">
        <v>229</v>
      </c>
      <c r="C189" s="29"/>
      <c r="D189" s="29"/>
      <c r="E189" s="29">
        <f>E177+E184+E188</f>
        <v>79.265000000000001</v>
      </c>
      <c r="F189" s="29">
        <f t="shared" ref="F189:I189" si="9">F177+F184+F188</f>
        <v>78.56</v>
      </c>
      <c r="G189" s="29">
        <f t="shared" si="9"/>
        <v>417.9</v>
      </c>
      <c r="H189" s="29">
        <f t="shared" si="9"/>
        <v>2463.5500000000002</v>
      </c>
      <c r="I189" s="29">
        <f t="shared" si="9"/>
        <v>199.31</v>
      </c>
      <c r="J189" s="29"/>
      <c r="K189" s="40"/>
      <c r="L189" s="41"/>
    </row>
    <row r="190" spans="1:12" ht="15.6" x14ac:dyDescent="0.3">
      <c r="A190" s="24"/>
      <c r="B190" s="25" t="s">
        <v>71</v>
      </c>
      <c r="C190" s="29"/>
      <c r="D190" s="29"/>
      <c r="E190" s="29">
        <v>1</v>
      </c>
      <c r="F190" s="29">
        <v>1</v>
      </c>
      <c r="G190" s="29">
        <v>4</v>
      </c>
      <c r="H190" s="29"/>
      <c r="I190" s="29"/>
      <c r="J190" s="29"/>
      <c r="K190" s="40"/>
      <c r="L190" s="41"/>
    </row>
    <row r="191" spans="1:12" ht="18" customHeight="1" x14ac:dyDescent="0.3">
      <c r="A191" s="24" t="s">
        <v>230</v>
      </c>
      <c r="B191" s="25"/>
      <c r="C191" s="29"/>
      <c r="D191" s="29"/>
      <c r="E191" s="29"/>
      <c r="F191" s="29"/>
      <c r="G191" s="29"/>
      <c r="H191" s="29"/>
      <c r="I191" s="29"/>
      <c r="J191" s="29"/>
      <c r="K191" s="40"/>
      <c r="L191" s="41"/>
    </row>
    <row r="192" spans="1:12" ht="15.6" x14ac:dyDescent="0.3">
      <c r="A192" s="24" t="s">
        <v>173</v>
      </c>
      <c r="B192" s="25" t="s">
        <v>21</v>
      </c>
      <c r="C192" s="26">
        <v>10</v>
      </c>
      <c r="D192" s="26">
        <v>10</v>
      </c>
      <c r="E192" s="27">
        <v>0</v>
      </c>
      <c r="F192" s="27">
        <v>8.1999999999999993</v>
      </c>
      <c r="G192" s="27">
        <v>0.1</v>
      </c>
      <c r="H192" s="28">
        <v>75</v>
      </c>
      <c r="I192" s="26">
        <v>0</v>
      </c>
      <c r="J192" s="26">
        <v>14</v>
      </c>
      <c r="K192" s="42" t="s">
        <v>22</v>
      </c>
      <c r="L192" s="41"/>
    </row>
    <row r="193" spans="1:12" ht="15.6" x14ac:dyDescent="0.3">
      <c r="A193" s="24"/>
      <c r="B193" s="35" t="s">
        <v>102</v>
      </c>
      <c r="C193" s="29" t="s">
        <v>103</v>
      </c>
      <c r="D193" s="29" t="s">
        <v>104</v>
      </c>
      <c r="E193" s="29">
        <v>5.0999999999999996</v>
      </c>
      <c r="F193" s="29">
        <v>4.5999999999999996</v>
      </c>
      <c r="G193" s="29">
        <v>0.3</v>
      </c>
      <c r="H193" s="29">
        <v>63</v>
      </c>
      <c r="I193" s="29">
        <v>0</v>
      </c>
      <c r="J193" s="29" t="s">
        <v>105</v>
      </c>
      <c r="K193" s="40" t="s">
        <v>231</v>
      </c>
      <c r="L193" s="41"/>
    </row>
    <row r="194" spans="1:12" ht="46.8" x14ac:dyDescent="0.3">
      <c r="A194" s="24"/>
      <c r="B194" s="35" t="s">
        <v>232</v>
      </c>
      <c r="C194" s="29">
        <v>210</v>
      </c>
      <c r="D194" s="29">
        <v>250</v>
      </c>
      <c r="E194" s="29">
        <v>3.71</v>
      </c>
      <c r="F194" s="29">
        <v>4.88</v>
      </c>
      <c r="G194" s="29">
        <v>44.38</v>
      </c>
      <c r="H194" s="29">
        <v>236.4</v>
      </c>
      <c r="I194" s="29"/>
      <c r="J194" s="29">
        <v>168</v>
      </c>
      <c r="K194" s="42" t="s">
        <v>28</v>
      </c>
      <c r="L194" s="41"/>
    </row>
    <row r="195" spans="1:12" ht="31.2" x14ac:dyDescent="0.3">
      <c r="A195" s="24"/>
      <c r="B195" s="25" t="s">
        <v>29</v>
      </c>
      <c r="C195" s="26">
        <v>200</v>
      </c>
      <c r="D195" s="26">
        <v>200</v>
      </c>
      <c r="E195" s="26">
        <v>3.52</v>
      </c>
      <c r="F195" s="26">
        <v>3.72</v>
      </c>
      <c r="G195" s="26">
        <v>25.49</v>
      </c>
      <c r="H195" s="26">
        <v>145.19999999999999</v>
      </c>
      <c r="I195" s="26">
        <v>1.3</v>
      </c>
      <c r="J195" s="26" t="s">
        <v>30</v>
      </c>
      <c r="K195" s="40" t="s">
        <v>129</v>
      </c>
      <c r="L195" s="41"/>
    </row>
    <row r="196" spans="1:12" ht="15.6" x14ac:dyDescent="0.3">
      <c r="A196" s="24"/>
      <c r="B196" s="25" t="s">
        <v>31</v>
      </c>
      <c r="C196" s="26">
        <v>60</v>
      </c>
      <c r="D196" s="26">
        <v>100</v>
      </c>
      <c r="E196" s="31">
        <v>8</v>
      </c>
      <c r="F196" s="26">
        <v>0.8</v>
      </c>
      <c r="G196" s="26">
        <v>49.2</v>
      </c>
      <c r="H196" s="26">
        <v>235</v>
      </c>
      <c r="I196" s="26"/>
      <c r="J196" s="26" t="s">
        <v>32</v>
      </c>
      <c r="K196" s="42" t="s">
        <v>78</v>
      </c>
      <c r="L196" s="41"/>
    </row>
    <row r="197" spans="1:12" ht="15.6" x14ac:dyDescent="0.3">
      <c r="A197" s="24"/>
      <c r="B197" s="32" t="s">
        <v>33</v>
      </c>
      <c r="C197" s="29"/>
      <c r="D197" s="29"/>
      <c r="E197" s="29">
        <f>SUM(E192:E196)</f>
        <v>20.329999999999998</v>
      </c>
      <c r="F197" s="29">
        <f>SUM(F192:F196)</f>
        <v>22.2</v>
      </c>
      <c r="G197" s="29">
        <f>SUM(G192:G196)</f>
        <v>119.47</v>
      </c>
      <c r="H197" s="29">
        <f>SUM(H192:H196)</f>
        <v>754.6</v>
      </c>
      <c r="I197" s="29">
        <f>SUM(I192:I196)</f>
        <v>1.3</v>
      </c>
      <c r="J197" s="29"/>
      <c r="K197" s="40"/>
      <c r="L197" s="41">
        <f>75/H208*H197</f>
        <v>25.237458193979901</v>
      </c>
    </row>
    <row r="198" spans="1:12" ht="31.2" x14ac:dyDescent="0.3">
      <c r="A198" s="24" t="s">
        <v>131</v>
      </c>
      <c r="B198" s="46" t="s">
        <v>233</v>
      </c>
      <c r="C198" s="4" t="s">
        <v>80</v>
      </c>
      <c r="D198" s="4" t="s">
        <v>81</v>
      </c>
      <c r="E198" s="4">
        <v>1.41</v>
      </c>
      <c r="F198" s="4">
        <v>5.08</v>
      </c>
      <c r="G198" s="4">
        <v>9.02</v>
      </c>
      <c r="H198" s="4">
        <v>87.4</v>
      </c>
      <c r="I198" s="4">
        <v>32.450000000000003</v>
      </c>
      <c r="J198" s="4">
        <v>45</v>
      </c>
      <c r="K198" s="40" t="s">
        <v>83</v>
      </c>
      <c r="L198" s="41"/>
    </row>
    <row r="199" spans="1:12" ht="15.6" x14ac:dyDescent="0.3">
      <c r="A199" s="24"/>
      <c r="B199" s="35" t="s">
        <v>177</v>
      </c>
      <c r="C199" s="29">
        <v>250</v>
      </c>
      <c r="D199" s="29">
        <v>300</v>
      </c>
      <c r="E199" s="29">
        <v>7</v>
      </c>
      <c r="F199" s="29">
        <v>11</v>
      </c>
      <c r="G199" s="29">
        <v>18</v>
      </c>
      <c r="H199" s="29">
        <v>222</v>
      </c>
      <c r="I199" s="29">
        <v>14.19</v>
      </c>
      <c r="J199" s="29">
        <v>104</v>
      </c>
      <c r="K199" s="40" t="s">
        <v>178</v>
      </c>
      <c r="L199" s="41"/>
    </row>
    <row r="200" spans="1:12" ht="15.6" x14ac:dyDescent="0.3">
      <c r="A200" s="24"/>
      <c r="B200" s="36" t="s">
        <v>234</v>
      </c>
      <c r="C200" s="37">
        <v>93</v>
      </c>
      <c r="D200" s="37">
        <v>93</v>
      </c>
      <c r="E200" s="37">
        <v>15.45</v>
      </c>
      <c r="F200" s="37">
        <v>16.93</v>
      </c>
      <c r="G200" s="37">
        <v>1.1200000000000001</v>
      </c>
      <c r="H200" s="37">
        <v>200</v>
      </c>
      <c r="I200" s="37"/>
      <c r="J200" s="37">
        <v>243</v>
      </c>
      <c r="K200" s="42" t="s">
        <v>235</v>
      </c>
      <c r="L200" s="50"/>
    </row>
    <row r="201" spans="1:12" ht="31.2" x14ac:dyDescent="0.3">
      <c r="A201" s="24"/>
      <c r="B201" s="35" t="s">
        <v>118</v>
      </c>
      <c r="C201" s="29">
        <v>190</v>
      </c>
      <c r="D201" s="29">
        <v>190</v>
      </c>
      <c r="E201" s="29">
        <v>6.46</v>
      </c>
      <c r="F201" s="29">
        <v>9.5</v>
      </c>
      <c r="G201" s="29">
        <v>36.1</v>
      </c>
      <c r="H201" s="29">
        <v>256.5</v>
      </c>
      <c r="I201" s="29"/>
      <c r="J201" s="29">
        <v>203</v>
      </c>
      <c r="K201" s="40" t="s">
        <v>119</v>
      </c>
      <c r="L201" s="41"/>
    </row>
    <row r="202" spans="1:12" ht="31.2" x14ac:dyDescent="0.3">
      <c r="A202" s="24"/>
      <c r="B202" s="35" t="s">
        <v>91</v>
      </c>
      <c r="C202" s="26">
        <v>200</v>
      </c>
      <c r="D202" s="26">
        <v>200</v>
      </c>
      <c r="E202" s="26">
        <v>0.51</v>
      </c>
      <c r="F202" s="26">
        <v>0</v>
      </c>
      <c r="G202" s="26">
        <v>25.23</v>
      </c>
      <c r="H202" s="26">
        <v>103</v>
      </c>
      <c r="I202" s="26" t="s">
        <v>92</v>
      </c>
      <c r="J202" s="26" t="s">
        <v>93</v>
      </c>
      <c r="K202" s="40" t="s">
        <v>94</v>
      </c>
      <c r="L202" s="41"/>
    </row>
    <row r="203" spans="1:12" ht="15.75" customHeight="1" x14ac:dyDescent="0.3">
      <c r="A203" s="24"/>
      <c r="B203" s="25" t="s">
        <v>31</v>
      </c>
      <c r="C203" s="26">
        <v>80</v>
      </c>
      <c r="D203" s="26">
        <v>120</v>
      </c>
      <c r="E203" s="26">
        <v>8</v>
      </c>
      <c r="F203" s="26">
        <v>1</v>
      </c>
      <c r="G203" s="26">
        <v>40</v>
      </c>
      <c r="H203" s="26">
        <v>188</v>
      </c>
      <c r="I203" s="43"/>
      <c r="J203" s="26" t="s">
        <v>57</v>
      </c>
      <c r="K203" s="42"/>
      <c r="L203" s="41"/>
    </row>
    <row r="204" spans="1:12" ht="15.6" x14ac:dyDescent="0.3">
      <c r="A204" s="24"/>
      <c r="B204" s="35" t="s">
        <v>59</v>
      </c>
      <c r="C204" s="29"/>
      <c r="D204" s="29"/>
      <c r="E204" s="29">
        <f>SUM(E198:E203)</f>
        <v>38.83</v>
      </c>
      <c r="F204" s="29">
        <f>SUM(F198:F203)</f>
        <v>43.51</v>
      </c>
      <c r="G204" s="29">
        <f>SUM(G198:G203)</f>
        <v>129.47</v>
      </c>
      <c r="H204" s="29">
        <f>SUM(H198:H203)</f>
        <v>1056.9000000000001</v>
      </c>
      <c r="I204" s="29">
        <f>SUM(I198:I203)</f>
        <v>46.64</v>
      </c>
      <c r="J204" s="29"/>
      <c r="K204" s="40"/>
      <c r="L204" s="41">
        <f>75/H208*H204</f>
        <v>35.347826086956502</v>
      </c>
    </row>
    <row r="205" spans="1:12" ht="31.2" x14ac:dyDescent="0.3">
      <c r="A205" s="24" t="s">
        <v>148</v>
      </c>
      <c r="B205" s="36" t="s">
        <v>96</v>
      </c>
      <c r="C205" s="37">
        <v>100</v>
      </c>
      <c r="D205" s="37">
        <v>100</v>
      </c>
      <c r="E205" s="37">
        <v>7.9</v>
      </c>
      <c r="F205" s="37">
        <v>9.4</v>
      </c>
      <c r="G205" s="37">
        <v>55.5</v>
      </c>
      <c r="H205" s="37">
        <v>339</v>
      </c>
      <c r="I205" s="37">
        <v>0</v>
      </c>
      <c r="J205" s="37">
        <v>421</v>
      </c>
      <c r="K205" s="42" t="s">
        <v>97</v>
      </c>
      <c r="L205" s="50"/>
    </row>
    <row r="206" spans="1:12" ht="15.6" x14ac:dyDescent="0.3">
      <c r="A206" s="24"/>
      <c r="B206" s="36" t="s">
        <v>236</v>
      </c>
      <c r="C206" s="37">
        <v>200</v>
      </c>
      <c r="D206" s="37">
        <v>200</v>
      </c>
      <c r="E206" s="37">
        <v>1</v>
      </c>
      <c r="F206" s="37">
        <v>0.2</v>
      </c>
      <c r="G206" s="37">
        <v>20.2</v>
      </c>
      <c r="H206" s="37">
        <v>92</v>
      </c>
      <c r="I206" s="37"/>
      <c r="J206" s="37" t="s">
        <v>32</v>
      </c>
      <c r="K206" s="40" t="s">
        <v>237</v>
      </c>
      <c r="L206" s="41"/>
    </row>
    <row r="207" spans="1:12" ht="15.6" x14ac:dyDescent="0.3">
      <c r="A207" s="24"/>
      <c r="B207" s="36" t="s">
        <v>69</v>
      </c>
      <c r="C207" s="37"/>
      <c r="D207" s="37"/>
      <c r="E207" s="37">
        <f>SUM(E205:E206)</f>
        <v>8.9</v>
      </c>
      <c r="F207" s="37">
        <f>SUM(F205:F206)</f>
        <v>9.6</v>
      </c>
      <c r="G207" s="37">
        <f>SUM(G205:G206)</f>
        <v>75.7</v>
      </c>
      <c r="H207" s="37">
        <f>SUM(H205:H206)</f>
        <v>431</v>
      </c>
      <c r="I207" s="37">
        <f>SUM(I205:I206)</f>
        <v>0</v>
      </c>
      <c r="J207" s="37"/>
      <c r="K207" s="42"/>
      <c r="L207" s="41">
        <f>75/H208*H207</f>
        <v>14.4147157190635</v>
      </c>
    </row>
    <row r="208" spans="1:12" ht="15.6" x14ac:dyDescent="0.3">
      <c r="A208" s="24"/>
      <c r="B208" s="36" t="s">
        <v>238</v>
      </c>
      <c r="C208" s="37"/>
      <c r="D208" s="37"/>
      <c r="E208" s="37">
        <f>E197+E204+E207</f>
        <v>68.06</v>
      </c>
      <c r="F208" s="37">
        <f>F197+F204+F207</f>
        <v>75.31</v>
      </c>
      <c r="G208" s="37">
        <f>G197+G204+G207</f>
        <v>324.64</v>
      </c>
      <c r="H208" s="37">
        <f>H197+H204+H207</f>
        <v>2242.5</v>
      </c>
      <c r="I208" s="37">
        <f>I197+I204+I207</f>
        <v>47.94</v>
      </c>
      <c r="J208" s="37"/>
      <c r="K208" s="42"/>
      <c r="L208" s="41"/>
    </row>
    <row r="209" spans="1:12" ht="15.6" x14ac:dyDescent="0.3">
      <c r="A209" s="24"/>
      <c r="B209" s="36" t="s">
        <v>71</v>
      </c>
      <c r="C209" s="37"/>
      <c r="D209" s="37"/>
      <c r="E209" s="37">
        <v>1</v>
      </c>
      <c r="F209" s="37" t="s">
        <v>239</v>
      </c>
      <c r="G209" s="47">
        <v>4</v>
      </c>
      <c r="H209" s="37"/>
      <c r="I209" s="37"/>
      <c r="J209" s="37"/>
      <c r="K209" s="42"/>
      <c r="L209" s="41"/>
    </row>
    <row r="210" spans="1:12" ht="15.6" x14ac:dyDescent="0.3">
      <c r="A210" s="48" t="s">
        <v>240</v>
      </c>
      <c r="B210" s="26"/>
      <c r="C210" s="26"/>
      <c r="D210" s="26"/>
      <c r="E210" s="26"/>
      <c r="F210" s="26"/>
      <c r="G210" s="26"/>
      <c r="H210" s="26"/>
      <c r="I210" s="26"/>
      <c r="J210" s="26"/>
      <c r="K210" s="42"/>
      <c r="L210" s="41"/>
    </row>
    <row r="211" spans="1:12" ht="15.6" x14ac:dyDescent="0.3">
      <c r="A211" s="48" t="s">
        <v>20</v>
      </c>
      <c r="B211" s="25" t="s">
        <v>21</v>
      </c>
      <c r="C211" s="26">
        <v>10</v>
      </c>
      <c r="D211" s="26">
        <v>10</v>
      </c>
      <c r="E211" s="26">
        <v>0</v>
      </c>
      <c r="F211" s="26">
        <v>8.1999999999999993</v>
      </c>
      <c r="G211" s="26">
        <v>0.1</v>
      </c>
      <c r="H211" s="26">
        <v>75</v>
      </c>
      <c r="I211" s="26"/>
      <c r="J211" s="26">
        <v>14</v>
      </c>
      <c r="K211" s="40" t="s">
        <v>22</v>
      </c>
      <c r="L211" s="41"/>
    </row>
    <row r="212" spans="1:12" ht="15.6" x14ac:dyDescent="0.3">
      <c r="A212" s="48"/>
      <c r="B212" s="35" t="s">
        <v>23</v>
      </c>
      <c r="C212" s="29">
        <v>20</v>
      </c>
      <c r="D212" s="29">
        <v>20</v>
      </c>
      <c r="E212" s="29">
        <v>4.6399999999999997</v>
      </c>
      <c r="F212" s="29">
        <v>5.9</v>
      </c>
      <c r="G212" s="29">
        <v>0</v>
      </c>
      <c r="H212" s="29">
        <v>72.8</v>
      </c>
      <c r="I212" s="29">
        <v>0.14000000000000001</v>
      </c>
      <c r="J212" s="29">
        <v>15</v>
      </c>
      <c r="K212" s="42" t="s">
        <v>24</v>
      </c>
      <c r="L212" s="41"/>
    </row>
    <row r="213" spans="1:12" ht="31.2" x14ac:dyDescent="0.3">
      <c r="A213" s="24"/>
      <c r="B213" s="25" t="s">
        <v>174</v>
      </c>
      <c r="C213" s="49" t="s">
        <v>26</v>
      </c>
      <c r="D213" s="26" t="s">
        <v>27</v>
      </c>
      <c r="E213" s="30">
        <v>6.5</v>
      </c>
      <c r="F213" s="29">
        <v>10.199999999999999</v>
      </c>
      <c r="G213" s="29">
        <v>38.6</v>
      </c>
      <c r="H213" s="29">
        <v>271.39999999999998</v>
      </c>
      <c r="I213" s="29"/>
      <c r="J213" s="29">
        <v>173</v>
      </c>
      <c r="K213" s="40" t="s">
        <v>128</v>
      </c>
      <c r="L213" s="41"/>
    </row>
    <row r="214" spans="1:12" ht="31.2" x14ac:dyDescent="0.3">
      <c r="A214" s="48"/>
      <c r="B214" s="25" t="s">
        <v>29</v>
      </c>
      <c r="C214" s="26">
        <v>200</v>
      </c>
      <c r="D214" s="26">
        <v>200</v>
      </c>
      <c r="E214" s="26">
        <v>3.52</v>
      </c>
      <c r="F214" s="26">
        <v>3.72</v>
      </c>
      <c r="G214" s="26">
        <v>25.49</v>
      </c>
      <c r="H214" s="26">
        <v>145.19999999999999</v>
      </c>
      <c r="I214" s="26">
        <v>1.3</v>
      </c>
      <c r="J214" s="26" t="s">
        <v>30</v>
      </c>
      <c r="K214" s="42" t="s">
        <v>129</v>
      </c>
      <c r="L214" s="41"/>
    </row>
    <row r="215" spans="1:12" ht="15.6" x14ac:dyDescent="0.3">
      <c r="A215" s="48"/>
      <c r="B215" s="25" t="s">
        <v>31</v>
      </c>
      <c r="C215" s="26">
        <v>80</v>
      </c>
      <c r="D215" s="26">
        <v>100</v>
      </c>
      <c r="E215" s="31">
        <v>8</v>
      </c>
      <c r="F215" s="26">
        <v>0.8</v>
      </c>
      <c r="G215" s="26">
        <v>49.2</v>
      </c>
      <c r="H215" s="26">
        <v>235</v>
      </c>
      <c r="I215" s="26"/>
      <c r="J215" s="26" t="s">
        <v>32</v>
      </c>
      <c r="K215" s="40" t="s">
        <v>78</v>
      </c>
      <c r="L215" s="41"/>
    </row>
    <row r="216" spans="1:12" ht="15.6" x14ac:dyDescent="0.3">
      <c r="A216" s="48"/>
      <c r="B216" s="25" t="s">
        <v>33</v>
      </c>
      <c r="C216" s="26"/>
      <c r="D216" s="26"/>
      <c r="E216" s="26">
        <f>SUM(E211:E215)</f>
        <v>22.66</v>
      </c>
      <c r="F216" s="26">
        <f>SUM(F211:F215)</f>
        <v>28.82</v>
      </c>
      <c r="G216" s="26">
        <f>SUM(G211:G215)</f>
        <v>113.39</v>
      </c>
      <c r="H216" s="26">
        <f>SUM(H211:H215)</f>
        <v>799.4</v>
      </c>
      <c r="I216" s="26">
        <f>SUM(I211:I215)</f>
        <v>1.44</v>
      </c>
      <c r="J216" s="26"/>
      <c r="K216" s="42"/>
      <c r="L216" s="41">
        <f>75/H229*H216</f>
        <v>30.9248838156938</v>
      </c>
    </row>
    <row r="217" spans="1:12" ht="31.2" x14ac:dyDescent="0.3">
      <c r="A217" s="48" t="s">
        <v>34</v>
      </c>
      <c r="B217" s="35" t="s">
        <v>176</v>
      </c>
      <c r="C217" s="29">
        <v>100</v>
      </c>
      <c r="D217" s="29">
        <v>100</v>
      </c>
      <c r="E217" s="29">
        <v>2.6</v>
      </c>
      <c r="F217" s="29">
        <v>5</v>
      </c>
      <c r="G217" s="29">
        <v>3.13</v>
      </c>
      <c r="H217" s="29">
        <v>69.33</v>
      </c>
      <c r="I217" s="29">
        <v>15.87</v>
      </c>
      <c r="J217" s="29">
        <v>45</v>
      </c>
      <c r="K217" s="42" t="s">
        <v>83</v>
      </c>
      <c r="L217" s="41"/>
    </row>
    <row r="218" spans="1:12" ht="15.6" x14ac:dyDescent="0.3">
      <c r="A218" s="48"/>
      <c r="B218" s="25" t="s">
        <v>40</v>
      </c>
      <c r="C218" s="4" t="s">
        <v>41</v>
      </c>
      <c r="D218" s="4" t="s">
        <v>42</v>
      </c>
      <c r="E218" s="4">
        <v>11</v>
      </c>
      <c r="F218" s="4">
        <v>5.2</v>
      </c>
      <c r="G218" s="4">
        <v>28.8</v>
      </c>
      <c r="H218" s="4">
        <v>171</v>
      </c>
      <c r="I218" s="4">
        <v>10.5</v>
      </c>
      <c r="J218" s="4" t="s">
        <v>43</v>
      </c>
      <c r="K218" s="14" t="s">
        <v>44</v>
      </c>
      <c r="L218" s="41"/>
    </row>
    <row r="219" spans="1:12" ht="31.2" x14ac:dyDescent="0.3">
      <c r="A219" s="48"/>
      <c r="B219" s="25" t="s">
        <v>241</v>
      </c>
      <c r="C219" s="49" t="s">
        <v>46</v>
      </c>
      <c r="D219" s="26" t="s">
        <v>47</v>
      </c>
      <c r="E219" s="31">
        <v>10.09</v>
      </c>
      <c r="F219" s="26">
        <v>8.67</v>
      </c>
      <c r="G219" s="26">
        <v>9.25</v>
      </c>
      <c r="H219" s="26">
        <v>155</v>
      </c>
      <c r="I219" s="26">
        <v>0.56000000000000005</v>
      </c>
      <c r="J219" s="26">
        <v>268</v>
      </c>
      <c r="K219" s="40" t="s">
        <v>48</v>
      </c>
      <c r="L219" s="41"/>
    </row>
    <row r="220" spans="1:12" ht="15.6" x14ac:dyDescent="0.3">
      <c r="A220" s="48"/>
      <c r="B220" s="25" t="s">
        <v>49</v>
      </c>
      <c r="C220" s="26"/>
      <c r="D220" s="26">
        <v>40</v>
      </c>
      <c r="E220" s="26">
        <v>0.44</v>
      </c>
      <c r="F220" s="26">
        <v>0.8</v>
      </c>
      <c r="G220" s="26">
        <v>2.48</v>
      </c>
      <c r="H220" s="31">
        <v>19.2</v>
      </c>
      <c r="I220" s="26">
        <v>0.28000000000000003</v>
      </c>
      <c r="J220" s="26" t="s">
        <v>181</v>
      </c>
      <c r="K220" s="42" t="s">
        <v>51</v>
      </c>
      <c r="L220" s="41"/>
    </row>
    <row r="221" spans="1:12" ht="15.6" x14ac:dyDescent="0.3">
      <c r="A221" s="48"/>
      <c r="B221" s="25" t="s">
        <v>52</v>
      </c>
      <c r="C221" s="26"/>
      <c r="D221" s="26">
        <v>180</v>
      </c>
      <c r="E221" s="26">
        <v>3.61</v>
      </c>
      <c r="F221" s="26">
        <v>7.77</v>
      </c>
      <c r="G221" s="26">
        <v>16.8</v>
      </c>
      <c r="H221" s="26">
        <v>156</v>
      </c>
      <c r="I221" s="26">
        <v>20.95</v>
      </c>
      <c r="J221" s="26">
        <v>312</v>
      </c>
      <c r="K221" s="40" t="s">
        <v>53</v>
      </c>
      <c r="L221" s="41"/>
    </row>
    <row r="222" spans="1:12" ht="31.2" x14ac:dyDescent="0.3">
      <c r="A222" s="48"/>
      <c r="B222" s="25" t="s">
        <v>54</v>
      </c>
      <c r="C222" s="26">
        <v>200</v>
      </c>
      <c r="D222" s="26">
        <v>200</v>
      </c>
      <c r="E222" s="26">
        <v>0</v>
      </c>
      <c r="F222" s="26">
        <v>0</v>
      </c>
      <c r="G222" s="26">
        <v>26</v>
      </c>
      <c r="H222" s="26">
        <v>106</v>
      </c>
      <c r="I222" s="26">
        <v>1.8</v>
      </c>
      <c r="J222" s="26" t="s">
        <v>55</v>
      </c>
      <c r="K222" s="42" t="s">
        <v>56</v>
      </c>
      <c r="L222" s="41"/>
    </row>
    <row r="223" spans="1:12" ht="31.2" x14ac:dyDescent="0.3">
      <c r="A223" s="48"/>
      <c r="B223" s="25" t="s">
        <v>95</v>
      </c>
      <c r="C223" s="26">
        <v>80</v>
      </c>
      <c r="D223" s="26">
        <v>120</v>
      </c>
      <c r="E223" s="26">
        <v>8</v>
      </c>
      <c r="F223" s="26">
        <v>1</v>
      </c>
      <c r="G223" s="26">
        <v>40</v>
      </c>
      <c r="H223" s="26">
        <v>188</v>
      </c>
      <c r="I223" s="43"/>
      <c r="J223" s="26" t="s">
        <v>57</v>
      </c>
      <c r="K223" s="40" t="s">
        <v>58</v>
      </c>
      <c r="L223" s="41"/>
    </row>
    <row r="224" spans="1:12" ht="15.6" x14ac:dyDescent="0.3">
      <c r="A224" s="48"/>
      <c r="B224" s="25" t="s">
        <v>59</v>
      </c>
      <c r="C224" s="26"/>
      <c r="D224" s="26"/>
      <c r="E224" s="26">
        <f>SUM(E217:E223)</f>
        <v>35.74</v>
      </c>
      <c r="F224" s="26">
        <f>SUM(F217:F223)</f>
        <v>28.44</v>
      </c>
      <c r="G224" s="26">
        <f>SUM(G217:G223)</f>
        <v>126.46</v>
      </c>
      <c r="H224" s="26">
        <f>SUM(H217:H223)</f>
        <v>864.53</v>
      </c>
      <c r="I224" s="26">
        <f>SUM(I217:I223)</f>
        <v>49.96</v>
      </c>
      <c r="J224" s="26"/>
      <c r="K224" s="42"/>
      <c r="L224" s="41">
        <f>75/H229*H224</f>
        <v>33.444445590670199</v>
      </c>
    </row>
    <row r="225" spans="1:12" ht="31.2" x14ac:dyDescent="0.3">
      <c r="A225" s="48" t="s">
        <v>60</v>
      </c>
      <c r="B225" s="25" t="s">
        <v>201</v>
      </c>
      <c r="C225" s="49" t="s">
        <v>62</v>
      </c>
      <c r="D225" s="26" t="s">
        <v>63</v>
      </c>
      <c r="E225" s="26">
        <v>13.9</v>
      </c>
      <c r="F225" s="26">
        <v>9</v>
      </c>
      <c r="G225" s="26">
        <v>16.2</v>
      </c>
      <c r="H225" s="26">
        <v>139.80000000000001</v>
      </c>
      <c r="I225" s="26">
        <v>0.37</v>
      </c>
      <c r="J225" s="26">
        <v>223</v>
      </c>
      <c r="K225" s="40" t="s">
        <v>202</v>
      </c>
      <c r="L225" s="41"/>
    </row>
    <row r="226" spans="1:12" ht="31.2" x14ac:dyDescent="0.3">
      <c r="A226" s="48"/>
      <c r="B226" s="35" t="s">
        <v>65</v>
      </c>
      <c r="C226" s="29">
        <v>200</v>
      </c>
      <c r="D226" s="29">
        <v>200</v>
      </c>
      <c r="E226" s="29">
        <v>0.38500000000000001</v>
      </c>
      <c r="F226" s="29">
        <v>0.17</v>
      </c>
      <c r="G226" s="29">
        <v>20.350000000000001</v>
      </c>
      <c r="H226" s="29">
        <v>125</v>
      </c>
      <c r="I226" s="29">
        <v>156</v>
      </c>
      <c r="J226" s="29" t="s">
        <v>66</v>
      </c>
      <c r="K226" s="42" t="s">
        <v>67</v>
      </c>
      <c r="L226" s="41"/>
    </row>
    <row r="227" spans="1:12" ht="31.2" x14ac:dyDescent="0.3">
      <c r="A227" s="48"/>
      <c r="B227" s="35" t="s">
        <v>242</v>
      </c>
      <c r="C227" s="26">
        <v>100</v>
      </c>
      <c r="D227" s="26">
        <v>100</v>
      </c>
      <c r="E227" s="26">
        <v>0.4</v>
      </c>
      <c r="F227" s="26">
        <v>0.4</v>
      </c>
      <c r="G227" s="26">
        <v>19.600000000000001</v>
      </c>
      <c r="H227" s="26">
        <v>10</v>
      </c>
      <c r="I227" s="26"/>
      <c r="J227" s="31" t="s">
        <v>32</v>
      </c>
      <c r="K227" s="42"/>
      <c r="L227" s="41"/>
    </row>
    <row r="228" spans="1:12" ht="15.6" x14ac:dyDescent="0.3">
      <c r="A228" s="48"/>
      <c r="B228" s="25" t="s">
        <v>69</v>
      </c>
      <c r="C228" s="26"/>
      <c r="D228" s="26"/>
      <c r="E228" s="26">
        <f>SUM(E225:E227)</f>
        <v>14.685</v>
      </c>
      <c r="F228" s="26">
        <f>SUM(F225:F227)</f>
        <v>9.57</v>
      </c>
      <c r="G228" s="26">
        <f>SUM(G225:G227)</f>
        <v>56.15</v>
      </c>
      <c r="H228" s="26">
        <f>SUM(H225:H227)</f>
        <v>274.8</v>
      </c>
      <c r="I228" s="26">
        <f>SUM(I225:I227)</f>
        <v>156.37</v>
      </c>
      <c r="J228" s="45"/>
      <c r="K228" s="40"/>
      <c r="L228" s="41">
        <f>75/H229*H228</f>
        <v>10.630670593635999</v>
      </c>
    </row>
    <row r="229" spans="1:12" ht="15.6" x14ac:dyDescent="0.3">
      <c r="A229" s="48"/>
      <c r="B229" s="25" t="s">
        <v>70</v>
      </c>
      <c r="C229" s="26"/>
      <c r="D229" s="26"/>
      <c r="E229" s="31">
        <f>E216+E224+E228</f>
        <v>73.084999999999994</v>
      </c>
      <c r="F229" s="31">
        <f t="shared" ref="F229:I229" si="10">F216+F224+F228</f>
        <v>66.83</v>
      </c>
      <c r="G229" s="31">
        <f t="shared" si="10"/>
        <v>296</v>
      </c>
      <c r="H229" s="31">
        <f t="shared" si="10"/>
        <v>1938.73</v>
      </c>
      <c r="I229" s="31">
        <f t="shared" si="10"/>
        <v>207.77</v>
      </c>
      <c r="J229" s="45"/>
      <c r="K229" s="40"/>
      <c r="L229" s="41"/>
    </row>
    <row r="230" spans="1:12" ht="15.6" x14ac:dyDescent="0.3">
      <c r="A230" s="48"/>
      <c r="B230" s="25" t="s">
        <v>71</v>
      </c>
      <c r="C230" s="26"/>
      <c r="D230" s="26"/>
      <c r="E230" s="31">
        <v>1</v>
      </c>
      <c r="F230" s="31">
        <v>1</v>
      </c>
      <c r="G230" s="31">
        <v>4</v>
      </c>
      <c r="H230" s="31"/>
      <c r="I230" s="31"/>
      <c r="J230" s="45"/>
      <c r="K230" s="40"/>
      <c r="L230" s="41"/>
    </row>
    <row r="231" spans="1:12" ht="15.6" x14ac:dyDescent="0.3">
      <c r="A231" s="48" t="s">
        <v>243</v>
      </c>
      <c r="B231" s="25"/>
      <c r="C231" s="26"/>
      <c r="D231" s="26"/>
      <c r="E231" s="26"/>
      <c r="F231" s="26"/>
      <c r="G231" s="26"/>
      <c r="H231" s="26"/>
      <c r="I231" s="26"/>
      <c r="J231" s="26"/>
      <c r="K231" s="40"/>
      <c r="L231" s="44"/>
    </row>
    <row r="232" spans="1:12" ht="15.6" x14ac:dyDescent="0.3">
      <c r="A232" s="48" t="s">
        <v>20</v>
      </c>
      <c r="B232" s="25" t="s">
        <v>21</v>
      </c>
      <c r="C232" s="26">
        <v>10</v>
      </c>
      <c r="D232" s="26">
        <v>10</v>
      </c>
      <c r="E232" s="26">
        <v>0</v>
      </c>
      <c r="F232" s="26">
        <v>8.1999999999999993</v>
      </c>
      <c r="G232" s="26">
        <v>0.1</v>
      </c>
      <c r="H232" s="26">
        <v>75</v>
      </c>
      <c r="I232" s="26"/>
      <c r="J232" s="26">
        <v>14</v>
      </c>
      <c r="K232" s="42" t="s">
        <v>22</v>
      </c>
      <c r="L232" s="44"/>
    </row>
    <row r="233" spans="1:12" ht="31.2" x14ac:dyDescent="0.3">
      <c r="A233" s="48"/>
      <c r="B233" s="25" t="s">
        <v>107</v>
      </c>
      <c r="C233" s="49" t="s">
        <v>26</v>
      </c>
      <c r="D233" s="49" t="s">
        <v>27</v>
      </c>
      <c r="E233" s="4">
        <v>6</v>
      </c>
      <c r="F233" s="4">
        <v>10</v>
      </c>
      <c r="G233" s="4">
        <v>37.299999999999997</v>
      </c>
      <c r="H233" s="4">
        <v>262.5</v>
      </c>
      <c r="I233" s="4">
        <v>0</v>
      </c>
      <c r="J233" s="4">
        <v>173</v>
      </c>
      <c r="K233" s="16" t="s">
        <v>244</v>
      </c>
      <c r="L233" s="41"/>
    </row>
    <row r="234" spans="1:12" ht="15.6" x14ac:dyDescent="0.3">
      <c r="A234" s="48"/>
      <c r="B234" s="25" t="s">
        <v>154</v>
      </c>
      <c r="C234" s="26">
        <v>200</v>
      </c>
      <c r="D234" s="26">
        <v>200</v>
      </c>
      <c r="E234" s="26">
        <v>7.2</v>
      </c>
      <c r="F234" s="26">
        <v>7.3</v>
      </c>
      <c r="G234" s="26">
        <v>23.17</v>
      </c>
      <c r="H234" s="26">
        <v>175</v>
      </c>
      <c r="I234" s="26">
        <v>1.8</v>
      </c>
      <c r="J234" s="26">
        <v>379</v>
      </c>
      <c r="K234" s="42" t="s">
        <v>76</v>
      </c>
      <c r="L234" s="41"/>
    </row>
    <row r="235" spans="1:12" ht="15.6" x14ac:dyDescent="0.3">
      <c r="A235" s="48"/>
      <c r="B235" s="25" t="s">
        <v>31</v>
      </c>
      <c r="C235" s="26">
        <v>80</v>
      </c>
      <c r="D235" s="26">
        <v>100</v>
      </c>
      <c r="E235" s="31">
        <v>8</v>
      </c>
      <c r="F235" s="26">
        <v>0.8</v>
      </c>
      <c r="G235" s="26">
        <v>49.2</v>
      </c>
      <c r="H235" s="26">
        <v>235</v>
      </c>
      <c r="I235" s="26"/>
      <c r="J235" s="26" t="s">
        <v>32</v>
      </c>
      <c r="K235" s="40" t="s">
        <v>78</v>
      </c>
      <c r="L235" s="41"/>
    </row>
    <row r="236" spans="1:12" ht="15.6" x14ac:dyDescent="0.3">
      <c r="A236" s="48"/>
      <c r="B236" s="25" t="s">
        <v>33</v>
      </c>
      <c r="C236" s="26"/>
      <c r="D236" s="26"/>
      <c r="E236" s="26">
        <f>SUM(E232:E235)</f>
        <v>21.2</v>
      </c>
      <c r="F236" s="26">
        <f>SUM(F232:F235)</f>
        <v>26.3</v>
      </c>
      <c r="G236" s="26">
        <f>SUM(G232:G235)</f>
        <v>109.77</v>
      </c>
      <c r="H236" s="26">
        <f>SUM(H232:H235)</f>
        <v>747.5</v>
      </c>
      <c r="I236" s="26">
        <f>SUM(I232:I235)</f>
        <v>1.8</v>
      </c>
      <c r="J236" s="26"/>
      <c r="K236" s="42"/>
      <c r="L236" s="41">
        <f>75/H248*H236</f>
        <v>26.913014257596799</v>
      </c>
    </row>
    <row r="237" spans="1:12" ht="31.2" x14ac:dyDescent="0.3">
      <c r="A237" s="48" t="s">
        <v>34</v>
      </c>
      <c r="B237" s="25" t="s">
        <v>132</v>
      </c>
      <c r="C237" s="26">
        <v>100</v>
      </c>
      <c r="D237" s="26">
        <v>100</v>
      </c>
      <c r="E237" s="31">
        <v>1.05</v>
      </c>
      <c r="F237" s="26">
        <v>3.13</v>
      </c>
      <c r="G237" s="26">
        <v>5.64</v>
      </c>
      <c r="H237" s="26">
        <v>55.34</v>
      </c>
      <c r="I237" s="26">
        <v>9.36</v>
      </c>
      <c r="J237" s="26" t="s">
        <v>133</v>
      </c>
      <c r="K237" s="40" t="s">
        <v>134</v>
      </c>
      <c r="L237" s="41"/>
    </row>
    <row r="238" spans="1:12" ht="15.6" x14ac:dyDescent="0.3">
      <c r="A238" s="48"/>
      <c r="B238" s="35" t="s">
        <v>84</v>
      </c>
      <c r="C238" s="4" t="s">
        <v>41</v>
      </c>
      <c r="D238" s="4" t="s">
        <v>42</v>
      </c>
      <c r="E238" s="4">
        <v>5.94</v>
      </c>
      <c r="F238" s="10">
        <v>9.35</v>
      </c>
      <c r="G238" s="4">
        <v>24.5</v>
      </c>
      <c r="H238" s="4">
        <v>222.45</v>
      </c>
      <c r="I238" s="4">
        <v>9.52</v>
      </c>
      <c r="J238" s="4" t="s">
        <v>85</v>
      </c>
      <c r="K238" s="14" t="s">
        <v>86</v>
      </c>
      <c r="L238" s="41"/>
    </row>
    <row r="239" spans="1:12" ht="15.6" x14ac:dyDescent="0.3">
      <c r="A239" s="48"/>
      <c r="B239" s="35" t="s">
        <v>245</v>
      </c>
      <c r="C239" s="26">
        <v>80</v>
      </c>
      <c r="D239" s="26">
        <v>100</v>
      </c>
      <c r="E239" s="26">
        <v>22.4</v>
      </c>
      <c r="F239" s="26">
        <v>18.23</v>
      </c>
      <c r="G239" s="26">
        <v>7.03</v>
      </c>
      <c r="H239" s="26">
        <v>281.25</v>
      </c>
      <c r="I239" s="26">
        <v>0.68</v>
      </c>
      <c r="J239" s="26">
        <v>290</v>
      </c>
      <c r="K239" s="40" t="s">
        <v>48</v>
      </c>
      <c r="L239" s="41"/>
    </row>
    <row r="240" spans="1:12" ht="15.6" x14ac:dyDescent="0.3">
      <c r="A240" s="48"/>
      <c r="B240" s="35" t="s">
        <v>89</v>
      </c>
      <c r="C240" s="26">
        <v>150</v>
      </c>
      <c r="D240" s="26">
        <v>200</v>
      </c>
      <c r="E240" s="26">
        <v>4.8</v>
      </c>
      <c r="F240" s="26">
        <v>5.76</v>
      </c>
      <c r="G240" s="26">
        <v>50.04</v>
      </c>
      <c r="H240" s="26">
        <v>284</v>
      </c>
      <c r="I240" s="26">
        <v>0</v>
      </c>
      <c r="J240" s="26">
        <v>302</v>
      </c>
      <c r="K240" s="42" t="s">
        <v>90</v>
      </c>
      <c r="L240" s="41"/>
    </row>
    <row r="241" spans="1:12" ht="31.2" x14ac:dyDescent="0.3">
      <c r="A241" s="48"/>
      <c r="B241" s="35" t="s">
        <v>146</v>
      </c>
      <c r="C241" s="26">
        <v>200</v>
      </c>
      <c r="D241" s="26">
        <v>200</v>
      </c>
      <c r="E241" s="26">
        <v>0.51</v>
      </c>
      <c r="F241" s="26">
        <v>0</v>
      </c>
      <c r="G241" s="26">
        <v>25.23</v>
      </c>
      <c r="H241" s="26">
        <v>103</v>
      </c>
      <c r="I241" s="26" t="s">
        <v>92</v>
      </c>
      <c r="J241" s="26" t="s">
        <v>93</v>
      </c>
      <c r="K241" s="40" t="s">
        <v>94</v>
      </c>
      <c r="L241" s="41"/>
    </row>
    <row r="242" spans="1:12" ht="31.2" x14ac:dyDescent="0.3">
      <c r="A242" s="48"/>
      <c r="B242" s="25" t="s">
        <v>95</v>
      </c>
      <c r="C242" s="26">
        <v>80</v>
      </c>
      <c r="D242" s="26">
        <v>120</v>
      </c>
      <c r="E242" s="26">
        <v>8</v>
      </c>
      <c r="F242" s="26">
        <v>1</v>
      </c>
      <c r="G242" s="26">
        <v>40</v>
      </c>
      <c r="H242" s="26">
        <v>188</v>
      </c>
      <c r="I242" s="43"/>
      <c r="J242" s="26" t="s">
        <v>57</v>
      </c>
      <c r="K242" s="42" t="s">
        <v>58</v>
      </c>
      <c r="L242" s="41"/>
    </row>
    <row r="243" spans="1:12" ht="15.6" x14ac:dyDescent="0.3">
      <c r="A243" s="48"/>
      <c r="B243" s="25" t="s">
        <v>59</v>
      </c>
      <c r="C243" s="26"/>
      <c r="D243" s="26"/>
      <c r="E243" s="26">
        <f>SUM(E238:E242)</f>
        <v>41.65</v>
      </c>
      <c r="F243" s="31">
        <f>SUM(F238:F242)</f>
        <v>34.340000000000003</v>
      </c>
      <c r="G243" s="26">
        <f>SUM(G238:G242)</f>
        <v>146.80000000000001</v>
      </c>
      <c r="H243" s="26">
        <f>SUM(H238:H242)</f>
        <v>1078.7</v>
      </c>
      <c r="I243" s="26">
        <f>SUM(I238:I242)</f>
        <v>10.199999999999999</v>
      </c>
      <c r="J243" s="26"/>
      <c r="K243" s="40"/>
      <c r="L243" s="41">
        <f>75/H248*H243</f>
        <v>38.837549805578199</v>
      </c>
    </row>
    <row r="244" spans="1:12" ht="15.6" x14ac:dyDescent="0.3">
      <c r="A244" s="48" t="s">
        <v>60</v>
      </c>
      <c r="B244" s="35" t="s">
        <v>246</v>
      </c>
      <c r="C244" s="26">
        <v>50</v>
      </c>
      <c r="D244" s="26">
        <v>50</v>
      </c>
      <c r="E244" s="26">
        <v>3.78</v>
      </c>
      <c r="F244" s="26">
        <v>6.7</v>
      </c>
      <c r="G244" s="26">
        <v>31.1</v>
      </c>
      <c r="H244" s="26">
        <v>128.9</v>
      </c>
      <c r="I244" s="26">
        <v>0</v>
      </c>
      <c r="J244" s="26">
        <v>426</v>
      </c>
      <c r="K244" s="42" t="s">
        <v>168</v>
      </c>
      <c r="L244" s="41"/>
    </row>
    <row r="245" spans="1:12" ht="15.6" x14ac:dyDescent="0.3">
      <c r="A245" s="48"/>
      <c r="B245" s="35" t="s">
        <v>247</v>
      </c>
      <c r="C245" s="26">
        <v>200</v>
      </c>
      <c r="D245" s="26">
        <v>200</v>
      </c>
      <c r="E245" s="31">
        <v>5.8</v>
      </c>
      <c r="F245" s="26">
        <v>6.4</v>
      </c>
      <c r="G245" s="26">
        <v>8</v>
      </c>
      <c r="H245" s="26">
        <v>118</v>
      </c>
      <c r="I245" s="26">
        <v>1.6</v>
      </c>
      <c r="J245" s="26">
        <v>389</v>
      </c>
      <c r="K245" s="40"/>
      <c r="L245" s="41"/>
    </row>
    <row r="246" spans="1:12" ht="15.6" x14ac:dyDescent="0.3">
      <c r="A246" s="24"/>
      <c r="B246" s="35" t="s">
        <v>68</v>
      </c>
      <c r="C246" s="26">
        <v>100</v>
      </c>
      <c r="D246" s="26">
        <v>100</v>
      </c>
      <c r="E246" s="26">
        <v>0.4</v>
      </c>
      <c r="F246" s="26">
        <v>0.4</v>
      </c>
      <c r="G246" s="26">
        <v>19.600000000000001</v>
      </c>
      <c r="H246" s="26">
        <v>10</v>
      </c>
      <c r="I246" s="26"/>
      <c r="J246" s="31" t="s">
        <v>32</v>
      </c>
      <c r="K246" s="42"/>
      <c r="L246" s="41"/>
    </row>
    <row r="247" spans="1:12" ht="15.6" x14ac:dyDescent="0.3">
      <c r="A247" s="48"/>
      <c r="B247" s="25" t="s">
        <v>69</v>
      </c>
      <c r="C247" s="26"/>
      <c r="D247" s="26"/>
      <c r="E247" s="26">
        <f>SUM(E244:E246)</f>
        <v>9.98</v>
      </c>
      <c r="F247" s="26">
        <f>SUM(F244:F246)</f>
        <v>13.5</v>
      </c>
      <c r="G247" s="26">
        <f>SUM(G244:G246)</f>
        <v>58.7</v>
      </c>
      <c r="H247" s="26">
        <f>SUM(H244:H246)</f>
        <v>256.89999999999998</v>
      </c>
      <c r="I247" s="26">
        <f>SUM(I244:I246)</f>
        <v>1.6</v>
      </c>
      <c r="J247" s="26"/>
      <c r="K247" s="40"/>
      <c r="L247" s="41">
        <f>75/H248*H247</f>
        <v>9.2494359368249199</v>
      </c>
    </row>
    <row r="248" spans="1:12" ht="15.6" x14ac:dyDescent="0.3">
      <c r="A248" s="48"/>
      <c r="B248" s="25" t="s">
        <v>100</v>
      </c>
      <c r="C248" s="26"/>
      <c r="D248" s="26"/>
      <c r="E248" s="26">
        <f>E236+E243+E247</f>
        <v>72.83</v>
      </c>
      <c r="F248" s="26">
        <f t="shared" ref="F248:I248" si="11">F236+F243+F247</f>
        <v>74.14</v>
      </c>
      <c r="G248" s="26">
        <f t="shared" si="11"/>
        <v>315.27</v>
      </c>
      <c r="H248" s="26">
        <f t="shared" si="11"/>
        <v>2083.1</v>
      </c>
      <c r="I248" s="26">
        <f t="shared" si="11"/>
        <v>13.6</v>
      </c>
      <c r="J248" s="26"/>
      <c r="K248" s="40"/>
      <c r="L248" s="41"/>
    </row>
    <row r="249" spans="1:12" ht="15.6" x14ac:dyDescent="0.3">
      <c r="A249" s="48"/>
      <c r="B249" s="25" t="s">
        <v>71</v>
      </c>
      <c r="C249" s="26"/>
      <c r="D249" s="26"/>
      <c r="E249" s="26">
        <v>1</v>
      </c>
      <c r="F249" s="26">
        <v>1</v>
      </c>
      <c r="G249" s="26">
        <v>4</v>
      </c>
      <c r="H249" s="26"/>
      <c r="I249" s="26"/>
      <c r="J249" s="26"/>
      <c r="K249" s="40"/>
      <c r="L249" s="41"/>
    </row>
    <row r="250" spans="1:12" ht="15.6" x14ac:dyDescent="0.3">
      <c r="A250" s="48" t="s">
        <v>248</v>
      </c>
      <c r="B250" s="25"/>
      <c r="C250" s="26"/>
      <c r="D250" s="26"/>
      <c r="E250" s="26"/>
      <c r="F250" s="26"/>
      <c r="G250" s="26"/>
      <c r="H250" s="26"/>
      <c r="I250" s="26"/>
      <c r="J250" s="26"/>
      <c r="K250" s="40"/>
      <c r="L250" s="44"/>
    </row>
    <row r="251" spans="1:12" ht="15.6" x14ac:dyDescent="0.3">
      <c r="A251" s="48" t="s">
        <v>20</v>
      </c>
      <c r="B251" s="35" t="s">
        <v>102</v>
      </c>
      <c r="C251" s="29" t="s">
        <v>103</v>
      </c>
      <c r="D251" s="29" t="s">
        <v>104</v>
      </c>
      <c r="E251" s="29">
        <v>5.0999999999999996</v>
      </c>
      <c r="F251" s="29">
        <v>4.5999999999999996</v>
      </c>
      <c r="G251" s="29">
        <v>0.3</v>
      </c>
      <c r="H251" s="29">
        <v>63</v>
      </c>
      <c r="I251" s="29">
        <v>0</v>
      </c>
      <c r="J251" s="29">
        <v>209</v>
      </c>
      <c r="K251" s="42" t="s">
        <v>106</v>
      </c>
      <c r="L251" s="41"/>
    </row>
    <row r="252" spans="1:12" ht="31.2" x14ac:dyDescent="0.3">
      <c r="A252" s="24"/>
      <c r="B252" s="35" t="s">
        <v>249</v>
      </c>
      <c r="C252" s="29">
        <v>220</v>
      </c>
      <c r="D252" s="29">
        <v>250</v>
      </c>
      <c r="E252" s="29">
        <v>14</v>
      </c>
      <c r="F252" s="29">
        <v>12.5</v>
      </c>
      <c r="G252" s="29">
        <v>67.099999999999994</v>
      </c>
      <c r="H252" s="29">
        <v>438.6</v>
      </c>
      <c r="I252" s="29">
        <v>0</v>
      </c>
      <c r="J252" s="29">
        <v>349</v>
      </c>
      <c r="K252" s="40" t="s">
        <v>250</v>
      </c>
      <c r="L252" s="41"/>
    </row>
    <row r="253" spans="1:12" ht="31.2" x14ac:dyDescent="0.3">
      <c r="A253" s="24"/>
      <c r="B253" s="25" t="s">
        <v>109</v>
      </c>
      <c r="C253" s="26">
        <v>200</v>
      </c>
      <c r="D253" s="26">
        <v>200</v>
      </c>
      <c r="E253" s="26">
        <v>4.2</v>
      </c>
      <c r="F253" s="26">
        <v>4.8</v>
      </c>
      <c r="G253" s="26">
        <v>22.04</v>
      </c>
      <c r="H253" s="26">
        <v>144</v>
      </c>
      <c r="I253" s="26">
        <v>1.5</v>
      </c>
      <c r="J253" s="26" t="s">
        <v>110</v>
      </c>
      <c r="K253" s="42" t="s">
        <v>111</v>
      </c>
      <c r="L253" s="41"/>
    </row>
    <row r="254" spans="1:12" ht="15.6" x14ac:dyDescent="0.3">
      <c r="A254" s="24"/>
      <c r="B254" s="25" t="s">
        <v>31</v>
      </c>
      <c r="C254" s="26">
        <v>80</v>
      </c>
      <c r="D254" s="26">
        <v>100</v>
      </c>
      <c r="E254" s="31">
        <v>8</v>
      </c>
      <c r="F254" s="26">
        <v>0.8</v>
      </c>
      <c r="G254" s="26">
        <v>49.2</v>
      </c>
      <c r="H254" s="26">
        <v>235</v>
      </c>
      <c r="I254" s="26"/>
      <c r="J254" s="26" t="s">
        <v>32</v>
      </c>
      <c r="K254" s="40" t="s">
        <v>78</v>
      </c>
      <c r="L254" s="41"/>
    </row>
    <row r="255" spans="1:12" ht="15.6" x14ac:dyDescent="0.3">
      <c r="A255" s="24"/>
      <c r="B255" s="25" t="s">
        <v>33</v>
      </c>
      <c r="C255" s="29"/>
      <c r="D255" s="29"/>
      <c r="E255" s="29">
        <f>SUM(E251:E254)</f>
        <v>31.3</v>
      </c>
      <c r="F255" s="29">
        <f>SUM(F251:F254)</f>
        <v>22.7</v>
      </c>
      <c r="G255" s="29">
        <f>SUM(G251:G254)</f>
        <v>138.63999999999999</v>
      </c>
      <c r="H255" s="29">
        <f>SUM(H251:H254)</f>
        <v>880.6</v>
      </c>
      <c r="I255" s="29">
        <f>SUM(I251:I254)</f>
        <v>1.5</v>
      </c>
      <c r="J255" s="29"/>
      <c r="K255" s="42"/>
      <c r="L255" s="41">
        <f>75/H266*H255</f>
        <v>29.1063818535184</v>
      </c>
    </row>
    <row r="256" spans="1:12" ht="31.2" x14ac:dyDescent="0.3">
      <c r="A256" s="24" t="s">
        <v>34</v>
      </c>
      <c r="B256" s="35" t="s">
        <v>251</v>
      </c>
      <c r="C256" s="26" t="s">
        <v>157</v>
      </c>
      <c r="D256" s="26" t="s">
        <v>158</v>
      </c>
      <c r="E256" s="29">
        <v>1.66</v>
      </c>
      <c r="F256" s="29">
        <v>4.18</v>
      </c>
      <c r="G256" s="29">
        <v>8.19</v>
      </c>
      <c r="H256" s="29">
        <v>77.099999999999994</v>
      </c>
      <c r="I256" s="29">
        <v>9.8000000000000007</v>
      </c>
      <c r="J256" s="29">
        <v>71</v>
      </c>
      <c r="K256" s="40" t="s">
        <v>159</v>
      </c>
      <c r="L256" s="41"/>
    </row>
    <row r="257" spans="1:12" ht="46.8" x14ac:dyDescent="0.3">
      <c r="A257" s="24"/>
      <c r="B257" s="35" t="s">
        <v>113</v>
      </c>
      <c r="C257" s="29">
        <v>250</v>
      </c>
      <c r="D257" s="29">
        <v>300</v>
      </c>
      <c r="E257" s="29">
        <v>5</v>
      </c>
      <c r="F257" s="30">
        <v>7.2</v>
      </c>
      <c r="G257" s="29">
        <v>15.1</v>
      </c>
      <c r="H257" s="29">
        <v>170.39</v>
      </c>
      <c r="I257" s="29">
        <v>12.2</v>
      </c>
      <c r="J257" s="29" t="s">
        <v>252</v>
      </c>
      <c r="K257" s="42" t="s">
        <v>253</v>
      </c>
      <c r="L257" s="41"/>
    </row>
    <row r="258" spans="1:12" ht="31.2" x14ac:dyDescent="0.3">
      <c r="A258" s="24"/>
      <c r="B258" s="35" t="s">
        <v>114</v>
      </c>
      <c r="C258" s="26" t="s">
        <v>115</v>
      </c>
      <c r="D258" s="26" t="s">
        <v>116</v>
      </c>
      <c r="E258" s="29">
        <v>15.02</v>
      </c>
      <c r="F258" s="29">
        <v>13.25</v>
      </c>
      <c r="G258" s="29">
        <v>4.2</v>
      </c>
      <c r="H258" s="29">
        <v>333</v>
      </c>
      <c r="I258" s="29">
        <v>1.53</v>
      </c>
      <c r="J258" s="29">
        <v>246</v>
      </c>
      <c r="K258" s="40" t="s">
        <v>117</v>
      </c>
      <c r="L258" s="41"/>
    </row>
    <row r="259" spans="1:12" ht="31.2" x14ac:dyDescent="0.3">
      <c r="A259" s="24"/>
      <c r="B259" s="35" t="s">
        <v>118</v>
      </c>
      <c r="C259" s="29">
        <v>190</v>
      </c>
      <c r="D259" s="29">
        <v>190</v>
      </c>
      <c r="E259" s="29">
        <v>6.46</v>
      </c>
      <c r="F259" s="29">
        <v>9.5</v>
      </c>
      <c r="G259" s="29">
        <v>36.1</v>
      </c>
      <c r="H259" s="29">
        <v>256.5</v>
      </c>
      <c r="I259" s="29"/>
      <c r="J259" s="29">
        <v>203</v>
      </c>
      <c r="K259" s="40" t="s">
        <v>254</v>
      </c>
      <c r="L259" s="41"/>
    </row>
    <row r="260" spans="1:12" ht="62.4" x14ac:dyDescent="0.3">
      <c r="A260" s="24"/>
      <c r="B260" s="25" t="s">
        <v>255</v>
      </c>
      <c r="C260" s="26">
        <v>200</v>
      </c>
      <c r="D260" s="26">
        <v>200</v>
      </c>
      <c r="E260" s="26">
        <v>0.51</v>
      </c>
      <c r="F260" s="26">
        <v>0</v>
      </c>
      <c r="G260" s="26">
        <v>25.23</v>
      </c>
      <c r="H260" s="26">
        <v>103</v>
      </c>
      <c r="I260" s="26" t="s">
        <v>92</v>
      </c>
      <c r="J260" s="26" t="s">
        <v>256</v>
      </c>
      <c r="K260" s="40" t="s">
        <v>56</v>
      </c>
      <c r="L260" s="41"/>
    </row>
    <row r="261" spans="1:12" ht="31.2" x14ac:dyDescent="0.3">
      <c r="A261" s="24"/>
      <c r="B261" s="25" t="s">
        <v>31</v>
      </c>
      <c r="C261" s="26">
        <v>80</v>
      </c>
      <c r="D261" s="26">
        <v>120</v>
      </c>
      <c r="E261" s="26">
        <v>8</v>
      </c>
      <c r="F261" s="26">
        <v>1</v>
      </c>
      <c r="G261" s="26">
        <v>40</v>
      </c>
      <c r="H261" s="26">
        <v>188</v>
      </c>
      <c r="I261" s="43"/>
      <c r="J261" s="26" t="s">
        <v>57</v>
      </c>
      <c r="K261" s="42" t="s">
        <v>58</v>
      </c>
      <c r="L261" s="41"/>
    </row>
    <row r="262" spans="1:12" ht="15.6" x14ac:dyDescent="0.3">
      <c r="A262" s="24"/>
      <c r="B262" s="25" t="s">
        <v>59</v>
      </c>
      <c r="C262" s="29">
        <f t="shared" ref="C262:I262" si="12">SUM(C256:C261)</f>
        <v>720</v>
      </c>
      <c r="D262" s="29">
        <f t="shared" si="12"/>
        <v>810</v>
      </c>
      <c r="E262" s="29">
        <f t="shared" si="12"/>
        <v>36.65</v>
      </c>
      <c r="F262" s="29">
        <f t="shared" si="12"/>
        <v>35.130000000000003</v>
      </c>
      <c r="G262" s="29">
        <f t="shared" si="12"/>
        <v>128.82</v>
      </c>
      <c r="H262" s="29">
        <f t="shared" si="12"/>
        <v>1127.99</v>
      </c>
      <c r="I262" s="29">
        <f t="shared" si="12"/>
        <v>23.53</v>
      </c>
      <c r="J262" s="29"/>
      <c r="K262" s="40"/>
      <c r="L262" s="41">
        <f>75/H266*H262</f>
        <v>37.283338254542599</v>
      </c>
    </row>
    <row r="263" spans="1:12" ht="15.6" x14ac:dyDescent="0.3">
      <c r="A263" s="24" t="s">
        <v>60</v>
      </c>
      <c r="B263" s="35" t="s">
        <v>121</v>
      </c>
      <c r="C263" s="29" t="s">
        <v>122</v>
      </c>
      <c r="D263" s="29" t="s">
        <v>122</v>
      </c>
      <c r="E263" s="29">
        <v>4.7699999999999996</v>
      </c>
      <c r="F263" s="29">
        <v>7.36</v>
      </c>
      <c r="G263" s="29">
        <v>47.56</v>
      </c>
      <c r="H263" s="29">
        <v>135.5</v>
      </c>
      <c r="I263" s="29">
        <v>0.1</v>
      </c>
      <c r="J263" s="29">
        <v>447</v>
      </c>
      <c r="K263" s="42" t="s">
        <v>257</v>
      </c>
      <c r="L263" s="41"/>
    </row>
    <row r="264" spans="1:12" ht="31.2" x14ac:dyDescent="0.3">
      <c r="A264" s="24"/>
      <c r="B264" s="35" t="s">
        <v>65</v>
      </c>
      <c r="C264" s="29">
        <v>200</v>
      </c>
      <c r="D264" s="29">
        <v>200</v>
      </c>
      <c r="E264" s="29">
        <v>0.38500000000000001</v>
      </c>
      <c r="F264" s="29">
        <v>0.17</v>
      </c>
      <c r="G264" s="29">
        <v>20.350000000000001</v>
      </c>
      <c r="H264" s="29">
        <v>125</v>
      </c>
      <c r="I264" s="29">
        <v>156</v>
      </c>
      <c r="J264" s="29" t="s">
        <v>66</v>
      </c>
      <c r="K264" s="40" t="s">
        <v>67</v>
      </c>
      <c r="L264" s="41"/>
    </row>
    <row r="265" spans="1:12" ht="15.6" x14ac:dyDescent="0.3">
      <c r="A265" s="24"/>
      <c r="B265" s="25" t="s">
        <v>69</v>
      </c>
      <c r="C265" s="29"/>
      <c r="D265" s="29"/>
      <c r="E265" s="29">
        <f>SUM(E263:E264)</f>
        <v>5.1550000000000002</v>
      </c>
      <c r="F265" s="29">
        <f>SUM(F263:F264)</f>
        <v>7.53</v>
      </c>
      <c r="G265" s="29">
        <f>SUM(G263:G264)</f>
        <v>67.91</v>
      </c>
      <c r="H265" s="29">
        <f>SUM(H263:H264)</f>
        <v>260.5</v>
      </c>
      <c r="I265" s="29">
        <f>SUM(I263:I264)</f>
        <v>156.1</v>
      </c>
      <c r="J265" s="29"/>
      <c r="K265" s="40"/>
      <c r="L265" s="41">
        <f>75/H266*H265</f>
        <v>8.6102798919390597</v>
      </c>
    </row>
    <row r="266" spans="1:12" ht="15.6" x14ac:dyDescent="0.3">
      <c r="A266" s="24"/>
      <c r="B266" s="25" t="s">
        <v>124</v>
      </c>
      <c r="C266" s="29"/>
      <c r="D266" s="29"/>
      <c r="E266" s="34">
        <f>E255+E262+E265</f>
        <v>73.105000000000004</v>
      </c>
      <c r="F266" s="34">
        <f t="shared" ref="F266:I266" si="13">F255+F262+F265</f>
        <v>65.36</v>
      </c>
      <c r="G266" s="34">
        <f t="shared" si="13"/>
        <v>335.37</v>
      </c>
      <c r="H266" s="34">
        <f t="shared" si="13"/>
        <v>2269.09</v>
      </c>
      <c r="I266" s="34">
        <f t="shared" si="13"/>
        <v>181.13</v>
      </c>
      <c r="J266" s="29"/>
      <c r="K266" s="40"/>
      <c r="L266" s="41"/>
    </row>
    <row r="267" spans="1:12" ht="15.6" x14ac:dyDescent="0.3">
      <c r="A267" s="24"/>
      <c r="B267" s="25" t="s">
        <v>71</v>
      </c>
      <c r="C267" s="29"/>
      <c r="D267" s="29"/>
      <c r="E267" s="29">
        <v>1</v>
      </c>
      <c r="F267" s="29">
        <v>1</v>
      </c>
      <c r="G267" s="29">
        <v>4</v>
      </c>
      <c r="H267" s="29"/>
      <c r="I267" s="29"/>
      <c r="J267" s="29"/>
      <c r="K267" s="40"/>
      <c r="L267" s="41"/>
    </row>
    <row r="268" spans="1:12" ht="15.6" x14ac:dyDescent="0.3">
      <c r="A268" s="24" t="s">
        <v>258</v>
      </c>
      <c r="B268" s="32"/>
      <c r="C268" s="29"/>
      <c r="D268" s="29"/>
      <c r="E268" s="29"/>
      <c r="F268" s="29"/>
      <c r="G268" s="29"/>
      <c r="H268" s="29"/>
      <c r="I268" s="29"/>
      <c r="J268" s="29"/>
      <c r="K268" s="42"/>
      <c r="L268" s="41"/>
    </row>
    <row r="269" spans="1:12" ht="15.6" x14ac:dyDescent="0.3">
      <c r="A269" s="24" t="s">
        <v>20</v>
      </c>
      <c r="B269" s="35" t="s">
        <v>126</v>
      </c>
      <c r="C269" s="26">
        <v>10</v>
      </c>
      <c r="D269" s="26">
        <v>10</v>
      </c>
      <c r="E269" s="27">
        <v>0</v>
      </c>
      <c r="F269" s="27">
        <v>8.1999999999999993</v>
      </c>
      <c r="G269" s="27">
        <v>0.1</v>
      </c>
      <c r="H269" s="28">
        <v>75</v>
      </c>
      <c r="I269" s="26">
        <v>0</v>
      </c>
      <c r="J269" s="26">
        <v>14</v>
      </c>
      <c r="K269" s="40" t="s">
        <v>22</v>
      </c>
      <c r="L269" s="41"/>
    </row>
    <row r="270" spans="1:12" ht="15.6" x14ac:dyDescent="0.3">
      <c r="A270" s="24"/>
      <c r="B270" s="35" t="s">
        <v>23</v>
      </c>
      <c r="C270" s="29">
        <v>20</v>
      </c>
      <c r="D270" s="29">
        <v>20</v>
      </c>
      <c r="E270" s="29">
        <v>4.6399999999999997</v>
      </c>
      <c r="F270" s="29">
        <v>5.9</v>
      </c>
      <c r="G270" s="29">
        <v>0</v>
      </c>
      <c r="H270" s="29">
        <v>72.8</v>
      </c>
      <c r="I270" s="29">
        <v>0.14000000000000001</v>
      </c>
      <c r="J270" s="29">
        <v>15</v>
      </c>
      <c r="K270" s="42" t="s">
        <v>259</v>
      </c>
      <c r="L270" s="41"/>
    </row>
    <row r="271" spans="1:12" ht="31.2" x14ac:dyDescent="0.3">
      <c r="A271" s="24"/>
      <c r="B271" s="25" t="s">
        <v>260</v>
      </c>
      <c r="C271" s="49" t="s">
        <v>26</v>
      </c>
      <c r="D271" s="49" t="s">
        <v>27</v>
      </c>
      <c r="E271" s="9">
        <v>6.5</v>
      </c>
      <c r="F271" s="7">
        <v>10.199999999999999</v>
      </c>
      <c r="G271" s="7">
        <v>38.6</v>
      </c>
      <c r="H271" s="7">
        <v>271.39999999999998</v>
      </c>
      <c r="I271" s="7"/>
      <c r="J271" s="7" t="s">
        <v>244</v>
      </c>
      <c r="K271" s="16" t="s">
        <v>261</v>
      </c>
      <c r="L271" s="41"/>
    </row>
    <row r="272" spans="1:12" ht="15.6" x14ac:dyDescent="0.3">
      <c r="A272" s="24"/>
      <c r="B272" s="25" t="s">
        <v>29</v>
      </c>
      <c r="C272" s="26">
        <v>200</v>
      </c>
      <c r="D272" s="26">
        <v>200</v>
      </c>
      <c r="E272" s="26">
        <v>3.52</v>
      </c>
      <c r="F272" s="26">
        <v>3.72</v>
      </c>
      <c r="G272" s="26">
        <v>25.49</v>
      </c>
      <c r="H272" s="26">
        <v>145.19999999999999</v>
      </c>
      <c r="I272" s="26">
        <v>1.3</v>
      </c>
      <c r="J272" s="26">
        <v>959</v>
      </c>
      <c r="K272" s="42" t="s">
        <v>262</v>
      </c>
      <c r="L272" s="41"/>
    </row>
    <row r="273" spans="1:12" ht="15.6" x14ac:dyDescent="0.3">
      <c r="A273" s="24"/>
      <c r="B273" s="25" t="s">
        <v>31</v>
      </c>
      <c r="C273" s="26">
        <v>80</v>
      </c>
      <c r="D273" s="26">
        <v>100</v>
      </c>
      <c r="E273" s="31">
        <v>8</v>
      </c>
      <c r="F273" s="26">
        <v>0.8</v>
      </c>
      <c r="G273" s="26">
        <v>49.2</v>
      </c>
      <c r="H273" s="26">
        <v>235</v>
      </c>
      <c r="I273" s="26"/>
      <c r="J273" s="26" t="s">
        <v>32</v>
      </c>
      <c r="K273" s="40" t="s">
        <v>130</v>
      </c>
      <c r="L273" s="41"/>
    </row>
    <row r="274" spans="1:12" ht="15.6" x14ac:dyDescent="0.3">
      <c r="A274" s="24"/>
      <c r="B274" s="35" t="s">
        <v>33</v>
      </c>
      <c r="C274" s="29"/>
      <c r="D274" s="29"/>
      <c r="E274" s="29">
        <f>SUM(E269:E273)</f>
        <v>22.66</v>
      </c>
      <c r="F274" s="29">
        <f>SUM(F269:F273)</f>
        <v>28.82</v>
      </c>
      <c r="G274" s="29">
        <f>SUM(G269:G273)</f>
        <v>113.39</v>
      </c>
      <c r="H274" s="29">
        <f>SUM(H269:H273)</f>
        <v>799.4</v>
      </c>
      <c r="I274" s="29">
        <f>SUM(I269:I273)</f>
        <v>1.44</v>
      </c>
      <c r="J274" s="29"/>
      <c r="K274" s="42"/>
      <c r="L274" s="41">
        <f>75/H287*H274</f>
        <v>30.0788657776707</v>
      </c>
    </row>
    <row r="275" spans="1:12" ht="31.2" x14ac:dyDescent="0.3">
      <c r="A275" s="24" t="s">
        <v>131</v>
      </c>
      <c r="B275" s="35" t="s">
        <v>176</v>
      </c>
      <c r="C275" s="29">
        <v>100</v>
      </c>
      <c r="D275" s="29">
        <v>100</v>
      </c>
      <c r="E275" s="29">
        <v>5.3</v>
      </c>
      <c r="F275" s="29">
        <v>8.5</v>
      </c>
      <c r="G275" s="29">
        <v>5.5</v>
      </c>
      <c r="H275" s="29">
        <v>120</v>
      </c>
      <c r="I275" s="29">
        <v>0</v>
      </c>
      <c r="J275" s="29" t="s">
        <v>263</v>
      </c>
      <c r="K275" s="42" t="s">
        <v>187</v>
      </c>
      <c r="L275" s="41"/>
    </row>
    <row r="276" spans="1:12" ht="15.6" x14ac:dyDescent="0.3">
      <c r="A276" s="24"/>
      <c r="B276" s="35" t="s">
        <v>264</v>
      </c>
      <c r="C276" s="29">
        <v>250</v>
      </c>
      <c r="D276" s="29">
        <v>350</v>
      </c>
      <c r="E276" s="29">
        <v>19</v>
      </c>
      <c r="F276" s="29">
        <v>16.93</v>
      </c>
      <c r="G276" s="29">
        <v>20.399999999999999</v>
      </c>
      <c r="H276" s="29">
        <v>253.34</v>
      </c>
      <c r="I276" s="29">
        <v>11.55</v>
      </c>
      <c r="J276" s="29" t="s">
        <v>265</v>
      </c>
      <c r="K276" s="42" t="s">
        <v>137</v>
      </c>
      <c r="L276" s="41"/>
    </row>
    <row r="277" spans="1:12" ht="31.2" x14ac:dyDescent="0.3">
      <c r="A277" s="24"/>
      <c r="B277" s="25" t="s">
        <v>266</v>
      </c>
      <c r="C277" s="26" t="s">
        <v>139</v>
      </c>
      <c r="D277" s="26" t="s">
        <v>140</v>
      </c>
      <c r="E277" s="29">
        <v>20.78</v>
      </c>
      <c r="F277" s="29">
        <v>11.2</v>
      </c>
      <c r="G277" s="29">
        <v>9.9499999999999993</v>
      </c>
      <c r="H277" s="29">
        <v>140</v>
      </c>
      <c r="I277" s="29">
        <v>0.41</v>
      </c>
      <c r="J277" s="29">
        <v>234</v>
      </c>
      <c r="K277" s="40" t="s">
        <v>141</v>
      </c>
      <c r="L277" s="41"/>
    </row>
    <row r="278" spans="1:12" ht="15.6" x14ac:dyDescent="0.3">
      <c r="A278" s="24"/>
      <c r="B278" s="35" t="s">
        <v>142</v>
      </c>
      <c r="C278" s="29">
        <v>180</v>
      </c>
      <c r="D278" s="29">
        <v>180</v>
      </c>
      <c r="E278" s="30">
        <v>3.6</v>
      </c>
      <c r="F278" s="29">
        <v>7.77</v>
      </c>
      <c r="G278" s="29">
        <v>16.8</v>
      </c>
      <c r="H278" s="29">
        <v>156.6</v>
      </c>
      <c r="I278" s="29">
        <v>20.95</v>
      </c>
      <c r="J278" s="29">
        <v>312</v>
      </c>
      <c r="K278" s="42"/>
      <c r="L278" s="41"/>
    </row>
    <row r="279" spans="1:12" ht="15.6" x14ac:dyDescent="0.3">
      <c r="A279" s="24"/>
      <c r="B279" s="35" t="s">
        <v>143</v>
      </c>
      <c r="C279" s="29">
        <v>30</v>
      </c>
      <c r="D279" s="29">
        <v>30</v>
      </c>
      <c r="E279" s="29">
        <v>0.56999999999999995</v>
      </c>
      <c r="F279" s="29">
        <v>1.56</v>
      </c>
      <c r="G279" s="29">
        <v>1.71</v>
      </c>
      <c r="H279" s="29">
        <v>23.4</v>
      </c>
      <c r="I279" s="29"/>
      <c r="J279" s="29">
        <v>330</v>
      </c>
      <c r="K279" s="40" t="s">
        <v>144</v>
      </c>
      <c r="L279" s="41"/>
    </row>
    <row r="280" spans="1:12" ht="31.2" x14ac:dyDescent="0.3">
      <c r="A280" s="24"/>
      <c r="B280" s="35" t="s">
        <v>91</v>
      </c>
      <c r="C280" s="26">
        <v>200</v>
      </c>
      <c r="D280" s="26">
        <v>200</v>
      </c>
      <c r="E280" s="26">
        <v>0.51</v>
      </c>
      <c r="F280" s="26">
        <v>0</v>
      </c>
      <c r="G280" s="26">
        <v>25.23</v>
      </c>
      <c r="H280" s="26">
        <v>103</v>
      </c>
      <c r="I280" s="26" t="s">
        <v>92</v>
      </c>
      <c r="J280" s="26">
        <v>349</v>
      </c>
      <c r="K280" s="42" t="s">
        <v>93</v>
      </c>
      <c r="L280" s="41"/>
    </row>
    <row r="281" spans="1:12" ht="31.2" x14ac:dyDescent="0.3">
      <c r="A281" s="24"/>
      <c r="B281" s="25" t="s">
        <v>155</v>
      </c>
      <c r="C281" s="26">
        <v>80</v>
      </c>
      <c r="D281" s="26">
        <v>120</v>
      </c>
      <c r="E281" s="26">
        <v>8</v>
      </c>
      <c r="F281" s="26">
        <v>1</v>
      </c>
      <c r="G281" s="26">
        <v>40</v>
      </c>
      <c r="H281" s="26">
        <v>188</v>
      </c>
      <c r="I281" s="43"/>
      <c r="J281" s="26" t="s">
        <v>57</v>
      </c>
      <c r="K281" s="40" t="s">
        <v>58</v>
      </c>
      <c r="L281" s="41"/>
    </row>
    <row r="282" spans="1:12" ht="15.6" x14ac:dyDescent="0.3">
      <c r="A282" s="24"/>
      <c r="B282" s="35" t="s">
        <v>59</v>
      </c>
      <c r="C282" s="29"/>
      <c r="D282" s="29"/>
      <c r="E282" s="34">
        <f>SUM(E275:E281)</f>
        <v>57.76</v>
      </c>
      <c r="F282" s="29">
        <f>SUM(F275:F281)</f>
        <v>46.96</v>
      </c>
      <c r="G282" s="29">
        <f>SUM(G275:G281)</f>
        <v>119.59</v>
      </c>
      <c r="H282" s="29">
        <f>SUM(H275:H281)</f>
        <v>984.34</v>
      </c>
      <c r="I282" s="29">
        <f>SUM(I275:I281)</f>
        <v>32.909999999999997</v>
      </c>
      <c r="J282" s="29"/>
      <c r="K282" s="42"/>
      <c r="L282" s="41">
        <f>75/H287*H282</f>
        <v>37.037566599440098</v>
      </c>
    </row>
    <row r="283" spans="1:12" ht="15.6" x14ac:dyDescent="0.3">
      <c r="A283" s="24" t="s">
        <v>148</v>
      </c>
      <c r="B283" s="35" t="s">
        <v>236</v>
      </c>
      <c r="C283" s="29">
        <v>200</v>
      </c>
      <c r="D283" s="29">
        <v>200</v>
      </c>
      <c r="E283" s="29">
        <v>1</v>
      </c>
      <c r="F283" s="29">
        <v>0.2</v>
      </c>
      <c r="G283" s="29">
        <v>20.2</v>
      </c>
      <c r="H283" s="29">
        <v>92</v>
      </c>
      <c r="I283" s="29"/>
      <c r="J283" s="29" t="s">
        <v>32</v>
      </c>
      <c r="K283" s="40" t="s">
        <v>237</v>
      </c>
      <c r="L283" s="41"/>
    </row>
    <row r="284" spans="1:12" ht="15.6" x14ac:dyDescent="0.3">
      <c r="A284" s="24"/>
      <c r="B284" s="35" t="s">
        <v>150</v>
      </c>
      <c r="C284" s="29">
        <v>30</v>
      </c>
      <c r="D284" s="29">
        <v>30</v>
      </c>
      <c r="E284" s="29">
        <v>0.96</v>
      </c>
      <c r="F284" s="29">
        <v>0.84</v>
      </c>
      <c r="G284" s="29">
        <v>34.43</v>
      </c>
      <c r="H284" s="29">
        <v>107.52</v>
      </c>
      <c r="I284" s="29"/>
      <c r="J284" s="29" t="s">
        <v>32</v>
      </c>
      <c r="K284" s="42"/>
      <c r="L284" s="41"/>
    </row>
    <row r="285" spans="1:12" ht="31.2" x14ac:dyDescent="0.3">
      <c r="A285" s="24"/>
      <c r="B285" s="35" t="s">
        <v>169</v>
      </c>
      <c r="C285" s="26">
        <v>100</v>
      </c>
      <c r="D285" s="26">
        <v>100</v>
      </c>
      <c r="E285" s="26">
        <v>0.4</v>
      </c>
      <c r="F285" s="26">
        <v>0.4</v>
      </c>
      <c r="G285" s="26">
        <v>19.600000000000001</v>
      </c>
      <c r="H285" s="26">
        <v>10</v>
      </c>
      <c r="I285" s="26"/>
      <c r="J285" s="31" t="s">
        <v>32</v>
      </c>
      <c r="K285" s="40" t="s">
        <v>267</v>
      </c>
      <c r="L285" s="41"/>
    </row>
    <row r="286" spans="1:12" ht="15.6" x14ac:dyDescent="0.3">
      <c r="A286" s="24"/>
      <c r="B286" s="35" t="s">
        <v>69</v>
      </c>
      <c r="C286" s="29"/>
      <c r="D286" s="29"/>
      <c r="E286" s="29">
        <f>SUM(E283:E285)</f>
        <v>2.36</v>
      </c>
      <c r="F286" s="29">
        <f>SUM(F283:F285)</f>
        <v>1.44</v>
      </c>
      <c r="G286" s="29">
        <f>SUM(G283:G285)</f>
        <v>74.23</v>
      </c>
      <c r="H286" s="29">
        <f>SUM(H283:H285)</f>
        <v>209.52</v>
      </c>
      <c r="I286" s="29"/>
      <c r="J286" s="29"/>
      <c r="K286" s="42"/>
      <c r="L286" s="41">
        <f>75/H287*H286</f>
        <v>7.8835676228891396</v>
      </c>
    </row>
    <row r="287" spans="1:12" ht="15.6" x14ac:dyDescent="0.3">
      <c r="A287" s="24"/>
      <c r="B287" s="35" t="s">
        <v>151</v>
      </c>
      <c r="C287" s="29"/>
      <c r="D287" s="29"/>
      <c r="E287" s="34">
        <f>E274+E282+E286</f>
        <v>82.78</v>
      </c>
      <c r="F287" s="34">
        <f t="shared" ref="F287:I287" si="14">F274+F282+F286</f>
        <v>77.22</v>
      </c>
      <c r="G287" s="34">
        <f t="shared" si="14"/>
        <v>307.20999999999998</v>
      </c>
      <c r="H287" s="34">
        <f t="shared" si="14"/>
        <v>1993.26</v>
      </c>
      <c r="I287" s="34">
        <f t="shared" si="14"/>
        <v>34.35</v>
      </c>
      <c r="J287" s="29"/>
      <c r="K287" s="42"/>
      <c r="L287" s="41"/>
    </row>
    <row r="288" spans="1:12" ht="15.6" x14ac:dyDescent="0.3">
      <c r="A288" s="24"/>
      <c r="B288" s="35" t="s">
        <v>71</v>
      </c>
      <c r="C288" s="29"/>
      <c r="D288" s="29"/>
      <c r="E288" s="29">
        <v>1</v>
      </c>
      <c r="F288" s="29">
        <v>1</v>
      </c>
      <c r="G288" s="29">
        <v>4</v>
      </c>
      <c r="H288" s="29"/>
      <c r="I288" s="29"/>
      <c r="J288" s="29"/>
      <c r="K288" s="42"/>
      <c r="L288" s="41"/>
    </row>
    <row r="289" spans="1:12" ht="15.6" x14ac:dyDescent="0.3">
      <c r="A289" s="24"/>
      <c r="B289" s="35" t="s">
        <v>268</v>
      </c>
      <c r="C289" s="29"/>
      <c r="D289" s="29"/>
      <c r="E289" s="29">
        <v>729.67</v>
      </c>
      <c r="F289" s="29">
        <v>709.76</v>
      </c>
      <c r="G289" s="29">
        <v>3172.15</v>
      </c>
      <c r="H289" s="29">
        <v>21350.75</v>
      </c>
      <c r="I289" s="29">
        <v>1297.8800000000001</v>
      </c>
      <c r="J289" s="29"/>
      <c r="K289" s="40"/>
      <c r="L289" s="41"/>
    </row>
    <row r="290" spans="1:12" x14ac:dyDescent="0.25">
      <c r="B290" s="1" t="s">
        <v>269</v>
      </c>
      <c r="E290" s="1">
        <v>52</v>
      </c>
      <c r="F290" s="1">
        <v>51</v>
      </c>
      <c r="G290" s="1">
        <v>227</v>
      </c>
      <c r="H290" s="1">
        <v>1525</v>
      </c>
      <c r="I290" s="1">
        <v>93</v>
      </c>
    </row>
    <row r="291" spans="1:12" x14ac:dyDescent="0.25">
      <c r="B291" s="1" t="s">
        <v>270</v>
      </c>
      <c r="E291" s="1">
        <v>1</v>
      </c>
      <c r="F291" s="1">
        <v>1</v>
      </c>
      <c r="G291" s="1">
        <v>4</v>
      </c>
    </row>
  </sheetData>
  <mergeCells count="11">
    <mergeCell ref="A5:M5"/>
    <mergeCell ref="A7:A9"/>
    <mergeCell ref="B7:B9"/>
    <mergeCell ref="C7:C9"/>
    <mergeCell ref="D7:D9"/>
    <mergeCell ref="H7:H9"/>
    <mergeCell ref="I7:I9"/>
    <mergeCell ref="J7:J9"/>
    <mergeCell ref="K7:K9"/>
    <mergeCell ref="L7:L9"/>
    <mergeCell ref="E7:G9"/>
  </mergeCells>
  <pageMargins left="0.7" right="0.7" top="0.75" bottom="0.75" header="0.3" footer="0.3"/>
  <pageSetup paperSize="9" scale="6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18" sqref="E18:E19"/>
    </sheetView>
  </sheetViews>
  <sheetFormatPr defaultColWidth="9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aidanakuzhuger.98@outlook.com</dc:creator>
  <cp:lastModifiedBy>KDFX Team</cp:lastModifiedBy>
  <dcterms:created xsi:type="dcterms:W3CDTF">2006-09-28T05:33:00Z</dcterms:created>
  <dcterms:modified xsi:type="dcterms:W3CDTF">2025-08-14T03:57:45Z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BDFA69F531EA4C8B890E27E68508EC40_12</vt:lpwstr>
  </property>
  <property fmtid="{D5CDD505-2E9C-101B-9397-08002B2CF9AE}" pid="3" name="KSOProductBuildVer">
    <vt:lpwstr>1049-12.2.0.21179</vt:lpwstr>
  </property>
</Properties>
</file>